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1_Praevention\120_Beratung\07_AG Stufenplan Mindestsicherheit\Checkliste\"/>
    </mc:Choice>
  </mc:AlternateContent>
  <bookViews>
    <workbookView xWindow="0" yWindow="0" windowWidth="28800" windowHeight="10050" activeTab="2"/>
  </bookViews>
  <sheets>
    <sheet name="Deckblatt" sheetId="4" r:id="rId1"/>
    <sheet name="Einführung" sheetId="6" r:id="rId2"/>
    <sheet name="Fragenkatalog" sheetId="1" r:id="rId3"/>
    <sheet name="Grafische Auswertung" sheetId="7" r:id="rId4"/>
    <sheet name="Auswertung" sheetId="8" state="hidden" r:id="rId5"/>
    <sheet name="Variablen" sheetId="3" state="hidden" r:id="rId6"/>
  </sheets>
  <definedNames>
    <definedName name="_xlnm._FilterDatabase" localSheetId="2" hidden="1">Fragenkatalog!$A$1:$C$124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3" i="8" l="1"/>
  <c r="A121" i="8"/>
  <c r="A117" i="8"/>
  <c r="A115" i="8"/>
  <c r="A113" i="8"/>
  <c r="A106" i="8"/>
  <c r="A102" i="8"/>
  <c r="A100" i="8"/>
  <c r="A92" i="8"/>
  <c r="A88" i="8"/>
  <c r="A86" i="8"/>
  <c r="A84" i="8"/>
  <c r="A77" i="8"/>
  <c r="A71" i="8"/>
  <c r="A69" i="8"/>
  <c r="A67" i="8"/>
  <c r="A63" i="8"/>
  <c r="A61" i="8"/>
  <c r="A55" i="8"/>
  <c r="A53" i="8"/>
  <c r="A46" i="8"/>
  <c r="A41" i="8"/>
  <c r="A37" i="8"/>
  <c r="A32" i="8"/>
  <c r="A30" i="8"/>
  <c r="A23" i="8"/>
  <c r="A17" i="8"/>
  <c r="A13" i="8"/>
  <c r="A10" i="8"/>
  <c r="A7" i="8"/>
  <c r="A3" i="8"/>
  <c r="A2" i="8"/>
  <c r="A1" i="8"/>
  <c r="B141" i="8" l="1"/>
  <c r="F124" i="8"/>
  <c r="E124" i="8"/>
  <c r="D124" i="8"/>
  <c r="C124" i="8"/>
  <c r="B124" i="8"/>
  <c r="F122" i="8"/>
  <c r="E122" i="8"/>
  <c r="D122" i="8"/>
  <c r="C122" i="8"/>
  <c r="B122" i="8"/>
  <c r="F120" i="8"/>
  <c r="E120" i="8"/>
  <c r="D120" i="8"/>
  <c r="C120" i="8"/>
  <c r="B120" i="8"/>
  <c r="F119" i="8"/>
  <c r="E119" i="8"/>
  <c r="D119" i="8"/>
  <c r="C119" i="8"/>
  <c r="B119" i="8"/>
  <c r="F118" i="8"/>
  <c r="E118" i="8"/>
  <c r="D118" i="8"/>
  <c r="C118" i="8"/>
  <c r="B118" i="8"/>
  <c r="F116" i="8"/>
  <c r="E116" i="8"/>
  <c r="D116" i="8"/>
  <c r="C116" i="8"/>
  <c r="B116" i="8"/>
  <c r="F114" i="8"/>
  <c r="E114" i="8"/>
  <c r="D114" i="8"/>
  <c r="C114" i="8"/>
  <c r="B114" i="8"/>
  <c r="F112" i="8"/>
  <c r="E112" i="8"/>
  <c r="D112" i="8"/>
  <c r="C112" i="8"/>
  <c r="B112" i="8"/>
  <c r="F111" i="8"/>
  <c r="E111" i="8"/>
  <c r="D111" i="8"/>
  <c r="C111" i="8"/>
  <c r="B111" i="8"/>
  <c r="F110" i="8"/>
  <c r="E110" i="8"/>
  <c r="D110" i="8"/>
  <c r="C110" i="8"/>
  <c r="B110" i="8"/>
  <c r="F109" i="8"/>
  <c r="E109" i="8"/>
  <c r="D109" i="8"/>
  <c r="C109" i="8"/>
  <c r="B109" i="8"/>
  <c r="F108" i="8"/>
  <c r="E108" i="8"/>
  <c r="D108" i="8"/>
  <c r="C108" i="8"/>
  <c r="B108" i="8"/>
  <c r="F107" i="8"/>
  <c r="E107" i="8"/>
  <c r="D107" i="8"/>
  <c r="C107" i="8"/>
  <c r="B107" i="8"/>
  <c r="F105" i="8"/>
  <c r="E105" i="8"/>
  <c r="D105" i="8"/>
  <c r="C105" i="8"/>
  <c r="B105" i="8"/>
  <c r="F104" i="8"/>
  <c r="E104" i="8"/>
  <c r="D104" i="8"/>
  <c r="C104" i="8"/>
  <c r="B104" i="8"/>
  <c r="F103" i="8"/>
  <c r="E103" i="8"/>
  <c r="D103" i="8"/>
  <c r="C103" i="8"/>
  <c r="B103" i="8"/>
  <c r="F101" i="8"/>
  <c r="E101" i="8"/>
  <c r="D101" i="8"/>
  <c r="C101" i="8"/>
  <c r="B101" i="8"/>
  <c r="F99" i="8"/>
  <c r="E99" i="8"/>
  <c r="D99" i="8"/>
  <c r="C99" i="8"/>
  <c r="B99" i="8"/>
  <c r="F98" i="8"/>
  <c r="E98" i="8"/>
  <c r="D98" i="8"/>
  <c r="C98" i="8"/>
  <c r="B98" i="8"/>
  <c r="F97" i="8"/>
  <c r="E97" i="8"/>
  <c r="D97" i="8"/>
  <c r="C97" i="8"/>
  <c r="B97" i="8"/>
  <c r="F96" i="8"/>
  <c r="E96" i="8"/>
  <c r="D96" i="8"/>
  <c r="C96" i="8"/>
  <c r="B96" i="8"/>
  <c r="F95" i="8"/>
  <c r="E95" i="8"/>
  <c r="D95" i="8"/>
  <c r="C95" i="8"/>
  <c r="B95" i="8"/>
  <c r="F94" i="8"/>
  <c r="E94" i="8"/>
  <c r="D94" i="8"/>
  <c r="C94" i="8"/>
  <c r="B94" i="8"/>
  <c r="F93" i="8"/>
  <c r="E93" i="8"/>
  <c r="D93" i="8"/>
  <c r="C93" i="8"/>
  <c r="B93" i="8"/>
  <c r="F91" i="8"/>
  <c r="E91" i="8"/>
  <c r="D91" i="8"/>
  <c r="C91" i="8"/>
  <c r="B91" i="8"/>
  <c r="F90" i="8"/>
  <c r="E90" i="8"/>
  <c r="D90" i="8"/>
  <c r="C90" i="8"/>
  <c r="B90" i="8"/>
  <c r="F89" i="8"/>
  <c r="E89" i="8"/>
  <c r="D89" i="8"/>
  <c r="C89" i="8"/>
  <c r="B89" i="8"/>
  <c r="F87" i="8"/>
  <c r="E87" i="8"/>
  <c r="D87" i="8"/>
  <c r="C87" i="8"/>
  <c r="B87" i="8"/>
  <c r="F85" i="8"/>
  <c r="E85" i="8"/>
  <c r="D85" i="8"/>
  <c r="C85" i="8"/>
  <c r="B85" i="8"/>
  <c r="F83" i="8"/>
  <c r="E83" i="8"/>
  <c r="D83" i="8"/>
  <c r="C83" i="8"/>
  <c r="B83" i="8"/>
  <c r="F82" i="8"/>
  <c r="E82" i="8"/>
  <c r="D82" i="8"/>
  <c r="C82" i="8"/>
  <c r="B82" i="8"/>
  <c r="F81" i="8"/>
  <c r="E81" i="8"/>
  <c r="D81" i="8"/>
  <c r="C81" i="8"/>
  <c r="B81" i="8"/>
  <c r="F80" i="8"/>
  <c r="E80" i="8"/>
  <c r="D80" i="8"/>
  <c r="C80" i="8"/>
  <c r="B80" i="8"/>
  <c r="F79" i="8"/>
  <c r="E79" i="8"/>
  <c r="D79" i="8"/>
  <c r="C79" i="8"/>
  <c r="B79" i="8"/>
  <c r="F78" i="8"/>
  <c r="E78" i="8"/>
  <c r="D78" i="8"/>
  <c r="C78" i="8"/>
  <c r="B78" i="8"/>
  <c r="F76" i="8"/>
  <c r="E76" i="8"/>
  <c r="D76" i="8"/>
  <c r="C76" i="8"/>
  <c r="B76" i="8"/>
  <c r="F75" i="8"/>
  <c r="E75" i="8"/>
  <c r="D75" i="8"/>
  <c r="C75" i="8"/>
  <c r="B75" i="8"/>
  <c r="F74" i="8"/>
  <c r="E74" i="8"/>
  <c r="D74" i="8"/>
  <c r="C74" i="8"/>
  <c r="B74" i="8"/>
  <c r="F73" i="8"/>
  <c r="E73" i="8"/>
  <c r="D73" i="8"/>
  <c r="C73" i="8"/>
  <c r="B73" i="8"/>
  <c r="F72" i="8"/>
  <c r="E72" i="8"/>
  <c r="D72" i="8"/>
  <c r="C72" i="8"/>
  <c r="B72" i="8"/>
  <c r="F70" i="8"/>
  <c r="E70" i="8"/>
  <c r="D70" i="8"/>
  <c r="C70" i="8"/>
  <c r="B70" i="8"/>
  <c r="F68" i="8"/>
  <c r="E68" i="8"/>
  <c r="D68" i="8"/>
  <c r="C68" i="8"/>
  <c r="B68" i="8"/>
  <c r="F66" i="8"/>
  <c r="E66" i="8"/>
  <c r="D66" i="8"/>
  <c r="C66" i="8"/>
  <c r="B66" i="8"/>
  <c r="F65" i="8"/>
  <c r="E65" i="8"/>
  <c r="D65" i="8"/>
  <c r="C65" i="8"/>
  <c r="B65" i="8"/>
  <c r="F64" i="8"/>
  <c r="E64" i="8"/>
  <c r="D64" i="8"/>
  <c r="C64" i="8"/>
  <c r="B64" i="8"/>
  <c r="F62" i="8"/>
  <c r="E62" i="8"/>
  <c r="D62" i="8"/>
  <c r="C62" i="8"/>
  <c r="B62" i="8"/>
  <c r="F60" i="8"/>
  <c r="E60" i="8"/>
  <c r="D60" i="8"/>
  <c r="C60" i="8"/>
  <c r="B60" i="8"/>
  <c r="F59" i="8"/>
  <c r="E59" i="8"/>
  <c r="D59" i="8"/>
  <c r="C59" i="8"/>
  <c r="B59" i="8"/>
  <c r="F58" i="8"/>
  <c r="E58" i="8"/>
  <c r="D58" i="8"/>
  <c r="C58" i="8"/>
  <c r="B58" i="8"/>
  <c r="F57" i="8"/>
  <c r="E57" i="8"/>
  <c r="D57" i="8"/>
  <c r="C57" i="8"/>
  <c r="B57" i="8"/>
  <c r="F56" i="8"/>
  <c r="E56" i="8"/>
  <c r="D56" i="8"/>
  <c r="C56" i="8"/>
  <c r="B56" i="8"/>
  <c r="F54" i="8"/>
  <c r="E54" i="8"/>
  <c r="D54" i="8"/>
  <c r="C54" i="8"/>
  <c r="B54" i="8"/>
  <c r="F52" i="8"/>
  <c r="E52" i="8"/>
  <c r="D52" i="8"/>
  <c r="C52" i="8"/>
  <c r="B52" i="8"/>
  <c r="F51" i="8"/>
  <c r="E51" i="8"/>
  <c r="D51" i="8"/>
  <c r="C51" i="8"/>
  <c r="B51" i="8"/>
  <c r="F50" i="8"/>
  <c r="E50" i="8"/>
  <c r="D50" i="8"/>
  <c r="C50" i="8"/>
  <c r="B50" i="8"/>
  <c r="F49" i="8"/>
  <c r="E49" i="8"/>
  <c r="D49" i="8"/>
  <c r="C49" i="8"/>
  <c r="B49" i="8"/>
  <c r="F48" i="8"/>
  <c r="E48" i="8"/>
  <c r="D48" i="8"/>
  <c r="C48" i="8"/>
  <c r="B48" i="8"/>
  <c r="F47" i="8"/>
  <c r="E47" i="8"/>
  <c r="D47" i="8"/>
  <c r="C47" i="8"/>
  <c r="B47" i="8"/>
  <c r="F45" i="8"/>
  <c r="E45" i="8"/>
  <c r="D45" i="8"/>
  <c r="C45" i="8"/>
  <c r="B45" i="8"/>
  <c r="F44" i="8"/>
  <c r="E44" i="8"/>
  <c r="D44" i="8"/>
  <c r="C44" i="8"/>
  <c r="B44" i="8"/>
  <c r="F43" i="8"/>
  <c r="E43" i="8"/>
  <c r="D43" i="8"/>
  <c r="C43" i="8"/>
  <c r="B43" i="8"/>
  <c r="F42" i="8"/>
  <c r="E42" i="8"/>
  <c r="D42" i="8"/>
  <c r="C42" i="8"/>
  <c r="B42" i="8"/>
  <c r="F40" i="8"/>
  <c r="E40" i="8"/>
  <c r="D40" i="8"/>
  <c r="C40" i="8"/>
  <c r="B40" i="8"/>
  <c r="F39" i="8"/>
  <c r="E39" i="8"/>
  <c r="D39" i="8"/>
  <c r="C39" i="8"/>
  <c r="B39" i="8"/>
  <c r="F38" i="8"/>
  <c r="E38" i="8"/>
  <c r="D38" i="8"/>
  <c r="C38" i="8"/>
  <c r="B38" i="8"/>
  <c r="F36" i="8"/>
  <c r="E36" i="8"/>
  <c r="D36" i="8"/>
  <c r="C36" i="8"/>
  <c r="B36" i="8"/>
  <c r="F35" i="8"/>
  <c r="E35" i="8"/>
  <c r="D35" i="8"/>
  <c r="C35" i="8"/>
  <c r="B35" i="8"/>
  <c r="F34" i="8"/>
  <c r="E34" i="8"/>
  <c r="D34" i="8"/>
  <c r="C34" i="8"/>
  <c r="B34" i="8"/>
  <c r="F33" i="8"/>
  <c r="E33" i="8"/>
  <c r="D33" i="8"/>
  <c r="C33" i="8"/>
  <c r="B33" i="8"/>
  <c r="F31" i="8"/>
  <c r="E31" i="8"/>
  <c r="D31" i="8"/>
  <c r="C31" i="8"/>
  <c r="B31" i="8"/>
  <c r="F29" i="8"/>
  <c r="E29" i="8"/>
  <c r="D29" i="8"/>
  <c r="C29" i="8"/>
  <c r="B29" i="8"/>
  <c r="F28" i="8"/>
  <c r="E28" i="8"/>
  <c r="D28" i="8"/>
  <c r="C28" i="8"/>
  <c r="B28" i="8"/>
  <c r="F27" i="8"/>
  <c r="E27" i="8"/>
  <c r="D27" i="8"/>
  <c r="C27" i="8"/>
  <c r="B27" i="8"/>
  <c r="F26" i="8"/>
  <c r="E26" i="8"/>
  <c r="D26" i="8"/>
  <c r="C26" i="8"/>
  <c r="B26" i="8"/>
  <c r="F25" i="8"/>
  <c r="E25" i="8"/>
  <c r="D25" i="8"/>
  <c r="C25" i="8"/>
  <c r="B25" i="8"/>
  <c r="F24" i="8"/>
  <c r="E24" i="8"/>
  <c r="D24" i="8"/>
  <c r="C24" i="8"/>
  <c r="B24" i="8"/>
  <c r="F22" i="8"/>
  <c r="E22" i="8"/>
  <c r="D22" i="8"/>
  <c r="C22" i="8"/>
  <c r="B22" i="8"/>
  <c r="F21" i="8"/>
  <c r="E21" i="8"/>
  <c r="D21" i="8"/>
  <c r="C21" i="8"/>
  <c r="B21" i="8"/>
  <c r="F20" i="8"/>
  <c r="E20" i="8"/>
  <c r="D20" i="8"/>
  <c r="C20" i="8"/>
  <c r="B20" i="8"/>
  <c r="F19" i="8"/>
  <c r="E19" i="8"/>
  <c r="D19" i="8"/>
  <c r="C19" i="8"/>
  <c r="B19" i="8"/>
  <c r="F18" i="8"/>
  <c r="E18" i="8"/>
  <c r="D18" i="8"/>
  <c r="C18" i="8"/>
  <c r="B18" i="8"/>
  <c r="F16" i="8"/>
  <c r="E16" i="8"/>
  <c r="D16" i="8"/>
  <c r="C16" i="8"/>
  <c r="B16" i="8"/>
  <c r="F15" i="8"/>
  <c r="E15" i="8"/>
  <c r="D15" i="8"/>
  <c r="C15" i="8"/>
  <c r="B15" i="8"/>
  <c r="F14" i="8"/>
  <c r="E14" i="8"/>
  <c r="D14" i="8"/>
  <c r="C14" i="8"/>
  <c r="B14" i="8"/>
  <c r="F12" i="8"/>
  <c r="E12" i="8"/>
  <c r="D12" i="8"/>
  <c r="C12" i="8"/>
  <c r="B12" i="8"/>
  <c r="F11" i="8"/>
  <c r="E11" i="8"/>
  <c r="D11" i="8"/>
  <c r="C11" i="8"/>
  <c r="B11" i="8"/>
  <c r="F9" i="8"/>
  <c r="E9" i="8"/>
  <c r="D9" i="8"/>
  <c r="C9" i="8"/>
  <c r="B9" i="8"/>
  <c r="F8" i="8"/>
  <c r="E8" i="8"/>
  <c r="D8" i="8"/>
  <c r="C8" i="8"/>
  <c r="B8" i="8"/>
  <c r="F6" i="8"/>
  <c r="E6" i="8"/>
  <c r="D6" i="8"/>
  <c r="C6" i="8"/>
  <c r="B6" i="8"/>
  <c r="F5" i="8"/>
  <c r="E5" i="8"/>
  <c r="D5" i="8"/>
  <c r="C5" i="8"/>
  <c r="B5" i="8"/>
  <c r="F4" i="8"/>
  <c r="E4" i="8"/>
  <c r="D4" i="8"/>
  <c r="C4" i="8"/>
  <c r="B4" i="8"/>
  <c r="E3" i="8"/>
  <c r="D3" i="8"/>
  <c r="C3" i="8"/>
  <c r="B3" i="8"/>
  <c r="F3" i="8"/>
  <c r="C145" i="8" l="1"/>
  <c r="D145" i="8"/>
  <c r="C132" i="8"/>
  <c r="D132" i="8" s="1"/>
  <c r="E145" i="8"/>
  <c r="F145" i="8"/>
  <c r="F151" i="8"/>
  <c r="C150" i="8"/>
  <c r="B151" i="8"/>
  <c r="C148" i="8"/>
  <c r="D146" i="8"/>
  <c r="D152" i="8"/>
  <c r="F152" i="8"/>
  <c r="B152" i="8"/>
  <c r="C152" i="8"/>
  <c r="D150" i="8"/>
  <c r="D149" i="8"/>
  <c r="B149" i="8"/>
  <c r="E149" i="8"/>
  <c r="C149" i="8"/>
  <c r="F149" i="8"/>
  <c r="D148" i="8"/>
  <c r="C135" i="8"/>
  <c r="D135" i="8" s="1"/>
  <c r="E148" i="8"/>
  <c r="F148" i="8"/>
  <c r="F147" i="8"/>
  <c r="D147" i="8"/>
  <c r="B147" i="8"/>
  <c r="E147" i="8"/>
  <c r="C147" i="8"/>
  <c r="E146" i="8"/>
  <c r="C146" i="8"/>
  <c r="F146" i="8"/>
  <c r="F150" i="8"/>
  <c r="E152" i="8"/>
  <c r="C137" i="8"/>
  <c r="D137" i="8" s="1"/>
  <c r="E150" i="8"/>
  <c r="D151" i="8"/>
  <c r="E151" i="8"/>
  <c r="C151" i="8"/>
  <c r="C127" i="8"/>
  <c r="C133" i="8"/>
  <c r="F153" i="8"/>
  <c r="B127" i="8"/>
  <c r="D153" i="8"/>
  <c r="E153" i="8"/>
  <c r="C153" i="8"/>
  <c r="B146" i="8"/>
  <c r="D127" i="8"/>
  <c r="C134" i="8"/>
  <c r="D134" i="8" s="1"/>
  <c r="C138" i="8"/>
  <c r="D138" i="8" s="1"/>
  <c r="E127" i="8"/>
  <c r="B148" i="8"/>
  <c r="F127" i="8"/>
  <c r="C139" i="8"/>
  <c r="D139" i="8" s="1"/>
  <c r="B145" i="8"/>
  <c r="B153" i="8"/>
  <c r="C136" i="8"/>
  <c r="D136" i="8" s="1"/>
  <c r="C140" i="8"/>
  <c r="D140" i="8" s="1"/>
  <c r="B150" i="8"/>
  <c r="A4" i="1"/>
  <c r="A5" i="1" l="1"/>
  <c r="A4" i="8"/>
  <c r="D133" i="8"/>
  <c r="C141" i="8"/>
  <c r="D154" i="8"/>
  <c r="C154" i="8"/>
  <c r="B154" i="8"/>
  <c r="F154" i="8"/>
  <c r="E154" i="8"/>
  <c r="G127" i="8"/>
  <c r="D129" i="1" l="1"/>
  <c r="B32" i="4"/>
  <c r="A6" i="1"/>
  <c r="A5" i="8"/>
  <c r="D166" i="8"/>
  <c r="D141" i="8"/>
  <c r="A8" i="1" l="1"/>
  <c r="A6" i="8"/>
  <c r="C161" i="8"/>
  <c r="E141" i="8"/>
  <c r="C164" i="8" s="1"/>
  <c r="A9" i="1" l="1"/>
  <c r="A8" i="8"/>
  <c r="B163" i="8"/>
  <c r="C166" i="8"/>
  <c r="A11" i="1" l="1"/>
  <c r="A9" i="8"/>
  <c r="A12" i="1" l="1"/>
  <c r="A11" i="8"/>
  <c r="A14" i="1" l="1"/>
  <c r="A12" i="8"/>
  <c r="A14" i="8" l="1"/>
  <c r="A15" i="1"/>
  <c r="A16" i="1" l="1"/>
  <c r="A15" i="8"/>
  <c r="A18" i="1" l="1"/>
  <c r="A16" i="8"/>
  <c r="A19" i="1" l="1"/>
  <c r="A18" i="8"/>
  <c r="A20" i="1" l="1"/>
  <c r="A19" i="8"/>
  <c r="A21" i="1" l="1"/>
  <c r="A20" i="8"/>
  <c r="A22" i="1" l="1"/>
  <c r="A21" i="8"/>
  <c r="A24" i="1" l="1"/>
  <c r="A22" i="8"/>
  <c r="A25" i="1" l="1"/>
  <c r="A24" i="8"/>
  <c r="A26" i="1" l="1"/>
  <c r="A25" i="8"/>
  <c r="A27" i="1" l="1"/>
  <c r="A26" i="8"/>
  <c r="A28" i="1" l="1"/>
  <c r="A27" i="8"/>
  <c r="A29" i="1" l="1"/>
  <c r="A28" i="8"/>
  <c r="A31" i="1" l="1"/>
  <c r="A29" i="8"/>
  <c r="A33" i="1" l="1"/>
  <c r="A31" i="8"/>
  <c r="A34" i="1" l="1"/>
  <c r="A33" i="8"/>
  <c r="A35" i="1" l="1"/>
  <c r="A34" i="8"/>
  <c r="A35" i="8" l="1"/>
  <c r="A36" i="1"/>
  <c r="A38" i="1" l="1"/>
  <c r="A36" i="8"/>
  <c r="A39" i="1" l="1"/>
  <c r="A38" i="8"/>
  <c r="A40" i="1" l="1"/>
  <c r="A39" i="8"/>
  <c r="A42" i="1" l="1"/>
  <c r="A40" i="8"/>
  <c r="A43" i="1" l="1"/>
  <c r="A42" i="8"/>
  <c r="A44" i="1" l="1"/>
  <c r="A43" i="8"/>
  <c r="A45" i="1" l="1"/>
  <c r="A44" i="8"/>
  <c r="A47" i="1" l="1"/>
  <c r="A45" i="8"/>
  <c r="A48" i="1" l="1"/>
  <c r="A47" i="8"/>
  <c r="A49" i="1" l="1"/>
  <c r="A48" i="8"/>
  <c r="A50" i="1" l="1"/>
  <c r="A49" i="8"/>
  <c r="A51" i="1" l="1"/>
  <c r="A50" i="8"/>
  <c r="A52" i="1" l="1"/>
  <c r="A51" i="8"/>
  <c r="A52" i="8" l="1"/>
  <c r="A54" i="1"/>
  <c r="A56" i="1" l="1"/>
  <c r="A54" i="8"/>
  <c r="A57" i="1" l="1"/>
  <c r="A56" i="8"/>
  <c r="A58" i="1" l="1"/>
  <c r="A57" i="8"/>
  <c r="A59" i="1" l="1"/>
  <c r="A58" i="8"/>
  <c r="A60" i="1" l="1"/>
  <c r="A59" i="8"/>
  <c r="A62" i="1" l="1"/>
  <c r="A60" i="8"/>
  <c r="A64" i="1" l="1"/>
  <c r="A62" i="8"/>
  <c r="A65" i="1" l="1"/>
  <c r="A64" i="8"/>
  <c r="A66" i="1" l="1"/>
  <c r="A65" i="8"/>
  <c r="A68" i="1" l="1"/>
  <c r="A66" i="8"/>
  <c r="A70" i="1" l="1"/>
  <c r="A68" i="8"/>
  <c r="A72" i="1" l="1"/>
  <c r="A70" i="8"/>
  <c r="A73" i="1" l="1"/>
  <c r="A72" i="8"/>
  <c r="A74" i="1" l="1"/>
  <c r="A73" i="8"/>
  <c r="A75" i="1" l="1"/>
  <c r="A74" i="8"/>
  <c r="A76" i="1" l="1"/>
  <c r="A75" i="8"/>
  <c r="A78" i="1" l="1"/>
  <c r="A76" i="8"/>
  <c r="A79" i="1" l="1"/>
  <c r="A78" i="8"/>
  <c r="A80" i="1" l="1"/>
  <c r="A79" i="8"/>
  <c r="A81" i="1" l="1"/>
  <c r="A80" i="8"/>
  <c r="A82" i="1" l="1"/>
  <c r="A81" i="8"/>
  <c r="A83" i="1" l="1"/>
  <c r="A82" i="8"/>
  <c r="A85" i="1" l="1"/>
  <c r="A83" i="8"/>
  <c r="A87" i="1" l="1"/>
  <c r="A85" i="8"/>
  <c r="A89" i="1" l="1"/>
  <c r="A87" i="8"/>
  <c r="A90" i="1" l="1"/>
  <c r="A89" i="8"/>
  <c r="A91" i="1" l="1"/>
  <c r="A90" i="8"/>
  <c r="A93" i="1" l="1"/>
  <c r="A91" i="8"/>
  <c r="A94" i="1" l="1"/>
  <c r="A93" i="8"/>
  <c r="A95" i="1" l="1"/>
  <c r="A94" i="8"/>
  <c r="A96" i="1" l="1"/>
  <c r="A95" i="8"/>
  <c r="A97" i="1" l="1"/>
  <c r="A96" i="8"/>
  <c r="A98" i="1" l="1"/>
  <c r="A97" i="8"/>
  <c r="A99" i="1" l="1"/>
  <c r="A98" i="8"/>
  <c r="A101" i="1" l="1"/>
  <c r="A99" i="8"/>
  <c r="A103" i="1" l="1"/>
  <c r="A101" i="8"/>
  <c r="A104" i="1" l="1"/>
  <c r="A103" i="8"/>
  <c r="A104" i="8" l="1"/>
  <c r="A105" i="1"/>
  <c r="A107" i="1" l="1"/>
  <c r="A105" i="8"/>
  <c r="A107" i="8" l="1"/>
  <c r="A108" i="1"/>
  <c r="A109" i="1" l="1"/>
  <c r="A108" i="8"/>
  <c r="A110" i="1" l="1"/>
  <c r="A109" i="8"/>
  <c r="A111" i="1" l="1"/>
  <c r="A110" i="8"/>
  <c r="A112" i="1" l="1"/>
  <c r="A111" i="8"/>
  <c r="A114" i="1" l="1"/>
  <c r="A112" i="8"/>
  <c r="A116" i="1" l="1"/>
  <c r="A114" i="8"/>
  <c r="A118" i="1" l="1"/>
  <c r="A116" i="8"/>
  <c r="A119" i="1" l="1"/>
  <c r="A118" i="8"/>
  <c r="A120" i="1" l="1"/>
  <c r="A119" i="8"/>
  <c r="A122" i="1" l="1"/>
  <c r="A120" i="8"/>
  <c r="A124" i="1" l="1"/>
  <c r="A124" i="8" s="1"/>
  <c r="A122" i="8"/>
</calcChain>
</file>

<file path=xl/sharedStrings.xml><?xml version="1.0" encoding="utf-8"?>
<sst xmlns="http://schemas.openxmlformats.org/spreadsheetml/2006/main" count="432" uniqueCount="397">
  <si>
    <t>ISMS.1 – Sicherheitsmanagement</t>
  </si>
  <si>
    <t>ORP.1 – Organisation</t>
  </si>
  <si>
    <t>ORP.2 – Personal</t>
  </si>
  <si>
    <t>ORP.3 – Sensibilisierung und Schulung zur Informationssicherheit</t>
  </si>
  <si>
    <t>ORP.4 – Identitäts- und Berechtigungsmanagement</t>
  </si>
  <si>
    <t>OPS.1.1.2 – Ordnungsgemäße IT-Administration</t>
  </si>
  <si>
    <t>OPS.1.1.3 – Patch- und Änderungsmanagement</t>
  </si>
  <si>
    <t>OPS.1.1.4 – Schutz vor Schadprogrammen</t>
  </si>
  <si>
    <t>DER.2.1 – Behandlung von Sicherheitsvorfällen</t>
  </si>
  <si>
    <t>DER.4 – Notfallmanagement</t>
  </si>
  <si>
    <t>INF.2 – Rechenzentrum sowie Serverraum</t>
  </si>
  <si>
    <t>INF.9 – Mobiler Arbeitsplatz</t>
  </si>
  <si>
    <t>SYS.1.1 – Allgemeiner Server</t>
  </si>
  <si>
    <t>APP.3.2 – Webserver</t>
  </si>
  <si>
    <t>SYS.2.1 – Allgemeiner Client</t>
  </si>
  <si>
    <t>SYS.3.1 – Laptops</t>
  </si>
  <si>
    <t>SYS.3.2.1 – Allgemeine Smartphones und Tablets</t>
  </si>
  <si>
    <t>SYS.4.1 – Drucker, Kopierer und Multifunktionsgeräte</t>
  </si>
  <si>
    <t>SYS.4.5 – Wechseldatenträger</t>
  </si>
  <si>
    <t>NET.3.3 – VPN</t>
  </si>
  <si>
    <t>NET.3.1 – Router und Switches</t>
  </si>
  <si>
    <t>NET.3.2 – Firewall</t>
  </si>
  <si>
    <t>APP.1.1 – Office-Produkte</t>
  </si>
  <si>
    <t>APP.5.3 Allgemeiner E-Mail-Client und -Server</t>
  </si>
  <si>
    <t>APP.3.3 – Fileserver</t>
  </si>
  <si>
    <t>NET.1.1 – Netzarchitektur und -design  (für reguläre Arbeitsplätze und Demilitarisierte Zone (DMZ))</t>
  </si>
  <si>
    <t>CON.3 Datensicherungskonzept</t>
  </si>
  <si>
    <t>CON.6 Löschen und Vernichten</t>
  </si>
  <si>
    <t>Ist für alle Geschäftsprozesse, Anwendungen, IT-Systeme, Räume und Gebäude sowie Kommunikationsverbindungen festgelegt worden, wer für diese und deren Sicherheit zuständig ist?</t>
  </si>
  <si>
    <t>Ist sichergestellt, dass Laptops nach aktuellem Stand der Technik verschlüsselt sind?</t>
  </si>
  <si>
    <t>Frage zur Umsetzung der Maßnahme(n)</t>
  </si>
  <si>
    <t>umgesetzt</t>
  </si>
  <si>
    <t>teilweise umgesetzt</t>
  </si>
  <si>
    <t>nicht umgesetzt</t>
  </si>
  <si>
    <t>Umsetzung entbehrlich</t>
  </si>
  <si>
    <t>OPS.1.1.1 Allgemeiner IT-Betrieb</t>
  </si>
  <si>
    <t>SYS.1.2.3 Windows Server</t>
  </si>
  <si>
    <t>Wird sichergestellt, dass die einschlägigen Empfehlungen zum Umgang mit Passwörtern eingehalten werden? Ist hierzu eine Passwortrichtlinie definiert, welche Vorgaben zur Komplexität und Verwendung von Passwörtern macht?</t>
  </si>
  <si>
    <t>Wird die Anzahl der Netzübergänge auf ein Mindestmaß beschränkt, zum Beispiel durch Sperrungen von Ports und Deaktivierung von nicht benötigten Schnittstellen?</t>
  </si>
  <si>
    <t>Gibt es Checklisten, was beim Austritt von Beschäftigten zu beachten ist (Anfertigung Dokumentation, Einweisung der oder des Nachfolgenden, Berechtigungen, Schlüssel, Information aller betroffenen Stellen, Anpassung von Verantwortlichkeiten, etc.)?</t>
  </si>
  <si>
    <t>Werden alle sicherheitsrelevanten Systemereignisse protokolliert, wie zum Beispiel Systemstarts und Reboots, erfolgreiche und erfolglose Anmeldungen am IT-System (Betriebssystem und Anwendungssoftware), fehlgeschlagene Berechtigungsprüfungen, Warnmeldungen von Sicherheitssystemen (z. B. Virenschutz)?</t>
  </si>
  <si>
    <t>Ihre Anmerkungen (optional)</t>
  </si>
  <si>
    <t xml:space="preserve">Jede Institution benötigt eine hierfür zuständige Dienststelle, um den allgemeinen Betrieb zu steuern und zu regeln sowie um Verwaltungsdienstleistungen zu planen, zu organisieren und durchzuführen. 
Die meisten Institutionen haben hierfür eine Organisationseinheit, die dieses Zusammenspiel der verschiedenen Rollen und Einheiten mit den entsprechenden Geschäftsprozessen und Ressourcen steuert. 
Ziel dieses Bausteins ist es bereits auf dieser übergreifenden Ebene Aspekte der Informationssicherheit einzubringen und verbindlich festzulegen.
</t>
  </si>
  <si>
    <t>Wird sichergestellt, dass kritische Ressourcen und Funktionen gesondert abgesichert werden (zum Beispiel getrennte Konten von Administrierenden und Standardnutzerinnen und -nutzern)?</t>
  </si>
  <si>
    <t>Ist sichergestellt, dass eingesetzte Virenschutzprogramme nach Empfehlung der jeweiligen Hersteller regelmäßig und zeitnah aktualisiert werden?</t>
  </si>
  <si>
    <t>Werden die Mitarbeitenden (und Neueinstellungen) regelmäßig über die Bedrohungen von Schadprogrammen in E-Mails aufgeklärt?</t>
  </si>
  <si>
    <t>Ist in der Kommune definiert, was ein Sicherheitsvorfall ist? 
Kennen die an der Behandlung von Sicherheitsvorfällen beiteiligten Mitarbeitenden die Definition eines Sicherheitsvorfalls?</t>
  </si>
  <si>
    <t>Gibt es eine Richtlinie zur Behandlung von IT-Sicherheitsvorfällen?</t>
  </si>
  <si>
    <t>Sind die Verantwortlichkeiten für die Behandlung von Sicherheitsvorfällen geregelt und dokumentiert?</t>
  </si>
  <si>
    <t xml:space="preserve">Gibt es eine Regelung, die sicherstellt, dass bei einem Sicherheitsvorfall alle betroffenen internen und externen Stellen zeitnah informiert werden? </t>
  </si>
  <si>
    <t>Gibt es eine aktuelle Liste von internen und externen Sicherheitsfachleuten, die bei Sicherheitsvorfällen hinzugezogen werden können (für Problemeingrenzung, Ursachenermittlung und Problembehebung)?</t>
  </si>
  <si>
    <t>Wurde ein IT-Notfallhandbuch erstellt und wird dieses regelmäßig überprüft und aktualisiert?</t>
  </si>
  <si>
    <t>Ist mit technischen Maßnahmen sichergestellt, dass in Dateien eingebettete Aktive Inhalte (z.B. Makros) nicht automatisch ausgeführt werden?</t>
  </si>
  <si>
    <t>Sind alle Benutzenden bezüglich der Gefährdungen durch Aktive Inhalte (z.B. Makros) in Office-Dateien sensibilisiert?</t>
  </si>
  <si>
    <t>Ein Fileserver (oder auch Dateiserver) ist ein Server in einem Netz, der Dateien von (internen) Festplatten oder Netzfestplatten für alle zugriffsberechtigten Personen sowie Clients zentral bereitstellt. 
Ziel dieses Bausteins ist es mit entsprechenden Maßnahmen einen sicheren Einsatz des des Fileservers zu gewährleisten.</t>
  </si>
  <si>
    <t>Wird das Personal der Kommune regelmäßig darüber aufgeklärt, welche Risiken es beim Umgang mit E-Mail-Anwendungen gibt und wie man sicher mit E-Mails umgehen kann?</t>
  </si>
  <si>
    <t>Werden alle physische Server in einem Raum betrieben, zu dem nur berechtigte Personen Zutritt haben?</t>
  </si>
  <si>
    <t>Werden für die Anmeldung an Servern dem Schutzbedarf der Server angemessene Authentisierungsverfahren eingesetzt?</t>
  </si>
  <si>
    <t>Sind alle nicht benötigten Schnittstellen an Servern deaktiviert?</t>
  </si>
  <si>
    <t>Wird eine unterbrechungsfreie und stabile Stromversorgung sichergestellt (zum Beispiel redundante Stromanbindung, Einsatz von USV, Batterien oder Netzersatzanlagen)?</t>
  </si>
  <si>
    <t>Ist die Windows Server-Core-Variante installiert worden oder wurde dokumentiert, warum die Server-Core-Variante nicht genügt?</t>
  </si>
  <si>
    <t>Werden die einschlägigen Vorgaben zur Härtung der einzelnen Clients bei der Konfiguration beachtet und regelmäßig überprüft (zum Beispiel Deaktivierung nicht benötigter Dienste, Schnittstellen, Funktionen und Standard-Benutzerkonten, Änderungen voreingestellter Passwörter, Verhinderung der Ausführung nicht erlaubter Anwendungen)?</t>
  </si>
  <si>
    <t>Werden die einschlägigen Vorgaben zur Härtung der einzelnen Server bei der Konfiguration beachtet und regelmäßig überprüft (zum Beispiel Deaktivierung nicht benötigter Dienste, Schnittstellen, Funktionen und Standard-Benutzerkonten, Änderungen voreingestellter Passwörter, Verhinderung der Ausführung nicht erlaubter Anwendungen)?</t>
  </si>
  <si>
    <t>Gibt es Regelungen für den sicheren Umgang mit Laptops?</t>
  </si>
  <si>
    <t>Ist sichergestellt, dass von externen Stellen (Home Office oder öffentliche Netze) nur über einen sicheren Kommunikationskanal (VPN) auf das interne Netz der Kommune zugegriffen werden kann?</t>
  </si>
  <si>
    <t>Gibt es für Smartphones und Tablets eine generelle Strategie für die Cloud-Nutzung (z.B. bei Apple für die Nutzung der iCloud)?</t>
  </si>
  <si>
    <t xml:space="preserve">Wird der Zugriff auf Smartphones und Tablets mit einem angemessen komplexen Gerätesperrcode geschützt und wird die Bildschirmsperre genutzt?
</t>
  </si>
  <si>
    <t>Ist klar geregelt, dass bei einem Verlust des Gerätes die Benutzenden sofort die Zuständigen informieren müssen?</t>
  </si>
  <si>
    <t>Ist klar geregelt, welche Apps von Benutzenden selbst auf ihren Geräten installiert werden dürfen?</t>
  </si>
  <si>
    <t xml:space="preserve">Wechseldatenträger werden oft eingesetzt, um Daten zu transportieren, zu speichern oder um mobil auf sie zugreifen zu können. Zu Wechseldatenträgern gehören externe Festplatten, CD-ROMs, DVDs, Speicherkarten, Magnetbänder und USB-Sticks.
Wechseldatenträger sind danach klassifizierbar, ob sie nur lesbar, einmalig beschreibbar oder wiederbeschreibbar sind. 
Ziel dieses Bausteins ist eine sichere Nutzung von Wechseldatenträgern. </t>
  </si>
  <si>
    <t>Ist sichergestellt, dass netzfähige Drucker, Kopierer und Multifunktionsgeräte nicht aus Fremdnetzen erreichbar sind und sich diese Geräte in einem eigenen Netzsegment befinden, welches von Clients und Servern getrennt ist?</t>
  </si>
  <si>
    <t>Gibt es einen vollständigen und aktuellen Netzplan?</t>
  </si>
  <si>
    <t>Ist eine angemessene Netzsegmentierung realisiert und sind die Zonenübergänge mit Firewalls abgesichert?</t>
  </si>
  <si>
    <t xml:space="preserve">Befinden sich Clients und Server in unterschiedlichen Netzsegmenten? </t>
  </si>
  <si>
    <t>Ist der Internetverkehr mit einer Firewall abgesichert?</t>
  </si>
  <si>
    <t>Wird für die Anbindung des internen Netwerks an ein externes Netz, zum Beispiel Internet, eine DMZ (Demilitarisierte Zone) an den Netzübergängen eingesetzt?</t>
  </si>
  <si>
    <t>Sind die Router oder Switche so konfiguriert worden, dass sie unter anderem folgende Ereignisse protokollieren: Konfigurationsänderungen, Reboot, Systemfehler, Statusänderungen pro Interface, System und Netzsegment sowie Login-Fehler?</t>
  </si>
  <si>
    <t>Wurde die Einführung eines VPN sorgfältig geplant und dokumentiert? Ist die Verantwortung für den Betrieb eines VPN klar geregelt?</t>
  </si>
  <si>
    <t>Ist für alle betriebsrelevanten Komponenten des Rechenzentrums eine unterbrechungsfreie Stromversorgung (USV) installiert und wird deren Funktionstüchtigkeit regelmäßig überprüft?</t>
  </si>
  <si>
    <t xml:space="preserve">Gibt es eine verbindliche Regelung, ob bzw. wie Mitarbeitende mit privaten IT-Systemen arbeiten dürfen? 
Sind alle Mitarbeitenden über die Gefahren bei Nutzung privater IT-Systeme aufgeklärt?
</t>
  </si>
  <si>
    <t>Wird der oder dem internen ISB eine nach den Anforderungen der Kommune angemessene Fortbildung ermöglicht?
Sind bei Bestellung einer bzw. eines externen ISB ausreichende fachliche Kenntnisse Vertragsbestandteil?
Wird den internen IT-Expertinnen und -Experten eine angemessene Fortbildung zu Cybersicherheitsthemen ermöglicht?</t>
  </si>
  <si>
    <t>Ist eine verbindliche Leitlinie zur Informationssicherheit vorhanden und von der Behördenleitung unterschrieben? 
Ist die Leitlinie aktuell? 
Wurde die Leitlinie zur Informationssicherheit allen Mitarbeitenden der Kommune bekannt gegeben?</t>
  </si>
  <si>
    <t>Sind verbindliche Regelungen für die Informationssicherheit festgelegt und an alle Mitarbeitenden kommuniziert worden? 
Ist sichergestellt, dass auch alle Neueinstellungen über diese Regelungen informiert werden?</t>
  </si>
  <si>
    <t>Werden alle Mitarbeitenden (und Neueinstellungen) regelmäßig über die Gefahren beim Umgang mit IT-Geräten informiert?</t>
  </si>
  <si>
    <t>Werden alle Mitarbeitenden entsprechend ihren Aufgaben und Verantwortlichkeiten zu Informationssicherheitsthemen geschult?</t>
  </si>
  <si>
    <t>Sind alle Mitarbeitenden der Kommune für den sicheren Umgang mit Passwörtern sensibilisiert (z.B. sichere Aufbewahrung am besten in einem sicheren Passwort-Manager)?</t>
  </si>
  <si>
    <t>Ist der Zugriff auf alle IT-Systeme und Fachanwendungen nur mit angemessener Identifikation und Authentisierung möglich (d.h. nur nach Eingabe einer individuellen Userid und Passwort oder ggfs. nach Multi-Faktor-Authentisierung)?</t>
  </si>
  <si>
    <t>Sind bei allen IT-Systemen die Standardpasswörter geändert worden?</t>
  </si>
  <si>
    <t xml:space="preserve">Gibt es für jedes IT-System einen dokumentierten Datensicherungsplan? </t>
  </si>
  <si>
    <t>Ist sichergestellt, dass regelmäßige Datensicherungen erstellt werden?</t>
  </si>
  <si>
    <t>Werden die Speichermedien für die Datensicherung physisch sicher aufbewahrt?</t>
  </si>
  <si>
    <t xml:space="preserve">Sind die Datensicherungen in geeigneter Weise vor unbefugtem Zugriff geschützt? Sind Vorkehrungen getroffen, die unbeabsichtigtes oder beabsichtigtes Überschreiben oder Löschen (durch Hacker) verhindern? </t>
  </si>
  <si>
    <t>Ist eine Regelung in Kraft und dokumentiert, die sicherstellt, dass schutzbedürftige Informationen und Datenträger vor deren Entsorgung sicher gelöscht oder vernichtet werden?</t>
  </si>
  <si>
    <t>Ist für alle betriebenen IT-Komponenten eindeutig festgelegt, welche Aufgaben für den IT-Betrieb anfallen und wer dafür zuständig ist?</t>
  </si>
  <si>
    <t>Ist für alle betriebenen IT-Komponenten ein Rollen- und Berechtigungskonzept festgelegt und gibt es jeweils unterschiedliche Rollen für Administrationsaufgaben und sonstige Betriebsaufgaben?</t>
  </si>
  <si>
    <t>Sind ausreichende Personal-Ressourcen (intern &amp; extern mit Dienstleistern) verfügbar, um einen ordnungsgemäßen IT-Betrieb gewährleisten zu können?</t>
  </si>
  <si>
    <t>Gibt es klare Regelungen, wie mit integrierten Update-Mechanismen (Autoupdate) der eingesetzten Software umgegangen wird?</t>
  </si>
  <si>
    <t>Ist sichergestellt, dass Informationen zu verfügbaren Patches gesammelt und überprüft werden? Werden die relevanten Patches zeitnah eingespielt?</t>
  </si>
  <si>
    <t>Gibt es ein Konzept, das beschreibt, welche IT-Systeme vor Schadprogrammen geschützt werden müssen?</t>
  </si>
  <si>
    <t>Werden alle Schutzmechanismen genutzt, die von den verwendeten IT-Systeme sowie den darauf genutzten Betriebssystemen und Anwendungen angeboten werden?</t>
  </si>
  <si>
    <t>Ist sichergestellt, dass das Virenschutzprogramm für seine Einsatzumgebung geeignet konfiguriert wurde?</t>
  </si>
  <si>
    <t>Wurde für alle VPN-Komponenten eine sichere Konfiguration festgelegt und wird regelmäßig kontrolliert, ob die Konfiguration noch sicher ist?</t>
  </si>
  <si>
    <t>OPS.1.1.5 Protokollierung</t>
  </si>
  <si>
    <t>Werden alle sicherheitsrelevanten Ereignisse von IT-Systemen und Anwendungen protokolliert und werden hierbei Vorgaben des herstellenden Unternehmens für die jeweiligen IT-Systeme oder Anwendungen beachtet?</t>
  </si>
  <si>
    <t>Wird sichergestellt, dass sicherheitsrelevante Patches und Updates schnellstmöglich eingespielt werden? Werden dabei die Vorgaben des Herstellers (zum Beispiel Patch-Zyklen, Hotfixes, Workaround) eingehalten?</t>
  </si>
  <si>
    <t>Umsetzungs-status</t>
  </si>
  <si>
    <t>Beschreibung der zugrundeliegenden BSI IT Grundschutzmaßnahme</t>
  </si>
  <si>
    <t>Ein Laptop (auch Notebook genannt) ist ein PC, der mobil genutzt werden kann. Aufgrund dieser Möglichkeit sind Laptops oft nicht permanent am LAN der Institution angeschlossen. Stattdessen können sie sich in der Regel per Virtual Private Network (VPN) z. B. über das Internet mit dem Netz der Institution verbinden. Auch die Infrastruktur einer klassischen Büroumgebung, die kontrollierbare Umwelteinflüsse, eine stabile Stromversorgung oder zutrittsgeschützte Bereiche bietet, kann beim mobilen Einsatz von Laptops nicht vorausgesetzt werden.
Ziel des Bausteins ist es, Institutionen einen sicheren Einsatz von Laptops zu ermöglichen sowie für die spezifischen Gefährdungen dieser Geräteklasse zu sensibilisieren.</t>
  </si>
  <si>
    <t>Beschreibung &amp; Ziel des Bausteins</t>
  </si>
  <si>
    <t>#</t>
  </si>
  <si>
    <t>Hat die oberste Leitungsebene der Kommune (Bürgermeister/in, Oberbürgermeister/in, Landrätin/Landrat) die Gesamtverantwortung für die Informationssicherheit erkennbar übernommen?</t>
  </si>
  <si>
    <t>ISMS.1.A3: Erstellung einer Leitlinie zur Informationssicherheit
Die Institutionsleitung MUSS eine übergeordnete Leitlinie zur Informationssicherheit verabschieden. Diese MUSS den Stellenwert der Informationssicherheit, die Sicherheitsziele, die wichtigsten Aspekte der Sicherheitsstrategie sowie die Organisationsstruktur für Informationssicherheit beschreiben. Für die Sicherheitsleitlinie MUSS ein klarer Geltungsbereich festgelegt sein. In der Leitlinie zur Informationssicherheit MÜSSEN die Sicherheitsziele und der Bezug der Sicherheitsziele zu den Geschäftszielen und Aufgaben der Institution erläutert werden.
Die Institutionsleitung MUSS die Leitlinie zur Informationssicherheit allen Mitarbeitenden und sonstigen Mitgliedern der Institution bekannt geben. Die Leitlinie zur Informationssicherheit SOLLTE regelmäßig aktualisiert werden.</t>
  </si>
  <si>
    <t>SYS.1.1.A10: Protokollierung
Generell MÜSSEN alle sicherheitsrelevanten Systemereignisse protokolliert werden, dazu gehören mindestens:
• Systemstarts und Reboots,
• erfolgreiche und erfolglose Anmeldungen am IT-System (Betriebssystem und Anwendungssoftware),
• fehlgeschlagene Berechtigungsprüfungen,
• blockierte Datenströme (Verstöße gegen ACLs oder Firewallregeln),
• Einrichtung oder Änderungen von Benutzenden, Gruppen und Berechtigungen,
• sicherheitsrelevante Fehlermeldungen (z. B. Hardwaredefekte, Überschreitung von Kapazitätsgrenzen) sowie
• Warnmeldungen von Sicherheitssystemen (z. B. Virenschutz).</t>
  </si>
  <si>
    <t>SYS.1.1.A15: Unterbrechungsfreie und stabile Stromversorgung
Jeder Server SOLLTE an eine unterbrechungsfreie Stromversorgung (USV) angeschlossen werden.</t>
  </si>
  <si>
    <t>SYS.1.2.3.A2 Sichere Installation von Windows Server (B)
Wenn vom Funktionsumfang her ausreichend, MUSS die Server-Core-Variante installiert werden. Andernfalls
MUSS begründet werden, warum die Server-Core-Variante nicht genügt.</t>
  </si>
  <si>
    <t>SYS.3.1.A13: Verschlüsselung von Laptops
In Laptops verbaute Datenträger wie Festplatten oder SSDs SOLLTEN verschlüsselt werden.</t>
  </si>
  <si>
    <t>NET.3.1.A7: Protokollierung bei Routern und Switches
Ein Router oder Switch MUSS so konfiguriert werden, dass er unter anderem folgende Ereignisse protokolliert:
• Konfigurationsänderungen (möglichst automatisch),
• Reboot,
• Systemfehler,
• Statusänderungen pro Interface, System und Netzsegment sowie
• Login-Fehler</t>
  </si>
  <si>
    <t>ISMS.1.A1: Übernahme der Gesamtverantwortung für Informationssicherheit durch die Leitung
Die Institutionsleitung MUSS die Gesamtverantwortung für Informationssicherheit in der Institution übernehmen.
Dies MUSS für alle Beteiligten deutlich erkennbar sein. Die Institutionsleitung MUSS den Sicherheitsprozess initiieren, steuern und kontrollieren. Die Institutionsleitung MUSS Informationssicherheit vorleben.
Die Institutionsleitung MUSS die Zuständigkeiten für Informationssicherheit festlegen. Die zuständigen Mitarbeitenden MÜSSEN mit den erforderlichen Kompetenzen und Ressourcen ausgestattet werden.
Die Institutionsleitung MUSS sich regelmäßig über den Status der Informationssicherheit informieren lassen. Insbesondere MUSS sich die Institutionsleitung über mögliche Risiken und Konsequenzen aufgrund fehlender Sicherheitsmaßnahmen informieren lassen.</t>
  </si>
  <si>
    <t>ISMS.1.A12 Management-Berichte zur Informationssicherheit (S)
Die Institutionsleitung SOLLTE sich regelmäßig über den Stand der Informationssicherheit informieren, insbesondere über die aktuelle Gefährdungslage sowie die Wirksamkeit und Effizienz des Sicherheitsprozesses. Dazu SOLLTEN Management-Berichte geschrieben werden, welche die wesentlichen relevanten Informationen über den Sicherheitsprozess enthalten, insbesondere über Probleme, Erfolge und Verbesserungsmöglichkeiten. Die Management-Berichte SOLLTEN klar priorisierte Maßnahmenvorschläge enthalten. Die Maßnahmenvorschläge SOLLTEN mit realistischen Abschätzungen zum erwarteten Umsetzungsaufwand versehen sein. Die Management-Berichte SOLLTEN revisionssicher archiviert werden.
Die Management-Entscheidungen über erforderliche Aktionen, den Umgang mit Restrisiken und mit Veränderungen von sicherheitsrelevanten Prozessen SOLLTEN dokumentiert sein. Die Management-Entscheidungen SOLLTEN revisionssicher archiviert werden.</t>
  </si>
  <si>
    <t>ORP.2.A2: Geregelte Verfahrensweise beim Weggang von Mitarbeitern
Verlassen Mitarbeitende die Institution, MUSS der oder die Nachfolgende rechtzeitig eingewiesen werden. Dies SOLLTE idealerweise durch den oder die ausscheidenden Mitarbeitenden erfolgen. Ist eine direkte Übergabe nicht möglich, MUSS von den ausscheidenden Mitarbeitenden eine ausführliche Dokumentation angefertigt werden.
Außerdem MÜSSEN von ausscheidenden Mitarbeitenden alle im Rahmen ihrer Tätigkeit erhaltenen Unterlagen, Schlüssel und Geräte sowie Ausweise und Zutrittsberechtigungen eingezogen werden.
Vor der Verabschiedung MUSS noch einmal auf Verschwiegenheitsverpflichtungen hingewiesen werden. Es SOLLTE besonders darauf geachtet werden, dass keine Interessenkonflikte auftreten. Um nach einem Stellenwechsel Interessenkonflikte
zu vermeiden, SOLLTEN Konkurrenzverbote und Karenzzeiten vereinbart werden.
Weiterhin MÜSSEN Notfall- und andere Ablaufpläne aktualisiert werden. Alle betroffenen Stellen innerhalb der Institution, wie z. B. das Sicherheitspersonal oder die IT-Abteilung, MÜSSEN über das Ausscheiden des oder der Mitarbeitenden informiert werden. Damit alle verbundenen Aufgaben, die beim Ausscheiden des oder der Mitarbeitenden anfallen, erledigt werden, SOLLTE hier ebenfalls eine Checkliste angelegt werden. Zudem SOLLTE es einen festen Ansprechpartner oder Ansprechpartnerin der Personalabteilung geben, der den Weggang von Mitarbeitenden begleitet.</t>
  </si>
  <si>
    <t>ORP.2.A15: Qualifikation des Personals
Mitarbeitende MÜSSEN regelmäßig geschult bzw. weitergebildet werden. In allen Bereichen MUSS sichergestellt werden, dass kein Mitarbeitende mit veralteten Wissensstand arbeitet.Weiterhin SOLLTE den Mitarbeitenden während ihrer Beschäftigung die Möglichkeit gegeben werden, sich im Rahmen ihres Tätigkeitsfeldes weiterzubilden.
Werden Stellen besetzt, MÜSSEN die erforderlichen Qualifikationen und Fähigkeiten genau formuliert sein. Anschließend SOLLTE geprüft werden, ob diese bei den Bewerbenden für die Stelle tatsächlich vorhanden sind. Es MUSS sichergestellt sein, dass Stellen nur von Mitarbeitenden besetzt werden, für die sie qualifiziert sind.</t>
  </si>
  <si>
    <t>ORP.3.A3: Einweisung des Personals in den sicheren Umgang mit IT
Alle Mitarbeitenden und externen Benutzenden MÜSSEN in den sicheren Umgang mit IT-, ICS- und IoT-Komponenten eingewiesen und sensibilisiert werden, soweit dies für ihre Arbeitszusammenhänge relevant ist. Dafür MÜSSEN verbindliche, verständliche und aktuelle Richtlinien zur Nutzung der jeweiligen Komponenten zur Verfügung stehen. Werden IT-, ICS- oder IoT-Systeme oder -Dienste in einer Weise benutzt, die den Interessen der Institution widersprechen, MUSS dies kommuniziert werden.</t>
  </si>
  <si>
    <t>ORP.3.A6: Durchführung von Sensibilisierungen und Schulungen zur Informationssicherheit
Alle Mitarbeitenden SOLLTEN entsprechend ihren Aufgaben und Verantwortlichkeiten zu Informationssicherheitsthemen geschult werden.</t>
  </si>
  <si>
    <t>ORP.4.A8: Regelung des Passwortgebrauchs
Die Institution MUSS den Passwortgebrauch verbindlich regeln (siehe auch ORP.4.A22 Regelung zur Passwortqualität und ORP.4.A23 Regelung für passwortverarbeitende Anwendungen und IT-Systeme). Dabei MUSS geprüft werden, ob Passwörter als alleiniges Authentisierungsverfahren eingesetzt werden sollen, oder ob andere Authentisierungsmerkmale bzw. -verfahren zusätzlich zu oder anstelle von Passwörtern verwendet werden können.
Passwörter DÜRFEN NICHT mehrfach verwendet werden. Für jedes IT-System bzw. jede Anwendung MUSS ein eigenständiges Passwort verwendet werden. Passwörter, die leicht zu erraten sind oder in gängigen Passwortlisten geführt werden, DÜRFEN NICHT verwendet werden. Passwörter MÜSSEN geheim gehalten werden. Sie DÜRFEN NUR den Benutzenden persönlich bekannt sein. Passwörter DÜRFEN NUR unbeobachtet eingegeben werden. Passwörter DÜRFEN NICHT auf programmierbaren Funktionstasten von Tastaturen oder Mäusen gespeichert werden.
Ein Passwort DARF NUR für eine Hinterlegung für einen Notfall schriftlich fixiert werden. Es MUSS dann sicher aufbewahrt werden. Die Nutzung eines Passwort-Managers SOLLTE geprüft werden. Bei Passwort-Managern mit Funktionen oder Plug-ins, mit denen Passwörter über Onlinedienste Dritter synchronisiert oder anderweitig an Dritte übertragen werden, MÜSSEN diese Funktionen und Plug-ins deaktiviert werden. Ein Passwort MUSS gewechselt werden, wenn es unautorisierten Personen bekannt geworden ist oder der Verdacht dazu besteht.</t>
  </si>
  <si>
    <t>CON.3.A14 Schutz von Datensicherungen (B)
Die erstellten Datensicherungen MÜSSEN in geeigneter Weise vor unbefugtem Zugriff geschützt werden. Hierbei MUSS insbesondere sichergestellt werden, dass Datensicherungen nicht absichtlich oder unbeabsichtigt überschrieben werden können. IT-Systeme, die für die Datensicherung eingesetzt werden, SOLLTEN einen schreibenden Zugriff auf die Speichermedien für die Datensicherung nur für autorisierte Datensicherungen oder autorisierte Administrationstätigkeiten gestatten. Alternativ SOLLTEN die Speichermedien für die Datensicherung nur für autorisierte Datensicherungen oder autorisierte Administrationstätigkeiten mit den entsprechenden IT-Systemen verbunden werden.</t>
  </si>
  <si>
    <t>CON.3.A15 Regelmäßiges Testen der Datensicherungen (B)
Es MUSS regelmäßig getestet werden, ob die Datensicherungen wie gewünscht funktionieren, vor allem, ob gesicherte Daten einwandfrei und in angemessener Zeit zurückgespielt werden können.</t>
  </si>
  <si>
    <t>CON.6.A2 Ordnungsgemäßes Löschen und Vernichten von schützenswerten Betriebsmitteln und Informationen (B)
Bevor schutzbedürftigen Informationen und Datenträger entsorgt werden, MÜSSEN sie sicher gelöscht oder vernichtet werden. Zu diesem Zweck MUSS der Prozess klar geregelt werden. Einzelne Mitarbeitende MÜSSEN darüber informiert werden, welche Aufgaben sie zum sicheren Löschen und Vernichten erfüllen müssen. Der Prozess zum Löschen und Vernichten von Datenträgern MUSS auch Datensicherungen, wenn erforderlich, berücksichtigen.
Der Standort von Vernichtungseinrichtungen auf dem Gelände der Institution MUSS klar geregelt sein. Dabei MUSS auch berücksichtigt werden, dass Informationen und Betriebsmittel eventuell erst gesammelt und erst später gelöscht oder vernichtet werden. Eine solche zentrale Sammelstelle MUSS vor unbefugten Zugriffen abgesichert werden.</t>
  </si>
  <si>
    <t>OPS.1.1.2.A6: Schutz administrativer Tätigkeiten;
Administrative Schnittstellen und Funktionen DÜRFEN NUR berechtigten Personen zur Verfügung stehen. Für diese Schnittstellen und Funktionen MÜSSEN geeignete Verfahren zur Authentisierung festgelegt werden. Es MUSS sichergestellt sein, dass Administrationstätigkeiten nur durchgeführt werden können, falls vorher eine dementsprechende Authentisierung erfolgt ist.
Es MUSS festgelegt werden, welche Protokolle für Administrationsschnittstellen verwendet werden dürfen, so dass die bei der Administration stattfindende Kommunikation abgesichert ist.</t>
  </si>
  <si>
    <t>OPS.1.1.2.A7: Regelung der IT-Administrationstätigkeit
Es MÜSSEN Rollen definiert werden, die ausschließlich zur IT-Administration vergeben werden. Administrationsrollen MÜSSEN aufgrund des tatsächlichen Bedarfs im Aufgabenbereich der IT-Administration nachvollziehbar vergeben werden. 
Alle notwendigen Administrationstätigkeiten MÜSSEN durch Berechtigungen in den Administrationsrollen nach dem Minimalprinzip abgedeckt sein.
Die IT-Administration unterschiedlicher Ebenen der IT-Komponenten, z. B. die Trennung von Betriebssystem- und Anwendungsadministration, MUSS bei der Konzeption der Administrationsrollen berücksichtigt werden.</t>
  </si>
  <si>
    <t>OPS.1.1.3.A1: Konzept für das Patch- und Änderungsmanagement
Wenn IT-Komponenten, Software oder Konfigurationsdaten geändert werden, MUSS es dafür Vorgaben geben, die auch Sicherheitsaspekte berücksichtigen. Diese MÜSSEN in einem Konzept für das Patch- und Änderungsmanagement festgehalten und befolgt werden. 
Alle Patches und Änderungen MÜSSEN geeignet geplant, genehmigt und dokumentiert werden. Patches und Änderungen SOLLTEN vorab geeignet getestet werden (siehe hierzu auch OPS.1.1.6 Software-Tests und Freigaben). 
Wenn Patches installiert und Änderungen durchgeführt werden, MÜSSEN Rückfall-Lösungen vorhanden sein. 
Bei größeren Änderungen MUSS zudem der oder die ISB beteiligt sein. 
Insgesamt MUSS sichergestellt werden, dass das angestrebte Sicherheitsniveau während und nach den Änderungen erhalten bleibt. Insbesondere SOLLTEN auch die gewünschten Sicherheitseinstellungen erhalten bleiben.</t>
  </si>
  <si>
    <t>OPS.1.1.3.A15: Regelmäßige Aktualisierung von IT-Systemen und Software
IT-Systeme und Software SOLLTEN regelmäßig aktualisiert werden.
Grundsätzlich SOLLTEN Patches zeitnah nach Veröffentlichung eingespielt werden. Basierend auf dem Konzept für das Patch- und Änderungsmanagement MÜSSEN Patches zeitnah nach Veröffentlichung bewertet und entsprechend priorisiert werden. 
Für die Bewertung SOLLTE geprüft werden, ob es zu diesem Patch bekannte Schwachstellen gibt. Es MUSS entschieden werden, ob der Patch eingespielt werden soll. Wenn ein Patch eingespielt wird, SOLLTE kontrolliert werden, ob dieser auf allen relevanten Systemen zeitnah erfolgreich eingespielt wurde. 
Wenn ein Patch nicht eingespielt wird, MÜSSEN die Entscheidung und die Gründe dafür dokumentiert werden.
Falls Hardware- oder Software-Produkte eingesetzt werden sollen, die nicht mehr von den Herstellenden unterstützt werden oder für die kein Support mehr vorhanden ist, MUSS geprüft werden, ob diese dennoch sicher betrieben werden können. Ist dies nicht der Fall, DÜRFEN diese Hardware- oder Software-Produkte NICHT mehr verwendet werden.</t>
  </si>
  <si>
    <t>OPS.1.1.4.A2: Nutzung systemspezifischer Schutzmechanismen
Es MUSS geprüft werden, welche Schutzmechanismen die verwendeten IT-Systeme sowie die darauf genutzten Betriebssysteme und Anwendungen bieten. Diese Mechanismen MÜSSEN genutzt werden, sofern es keinen mindestens gleichwertigen Ersatz gibt oder gute Gründe dagegen sprechen. Werden sie nicht genutzt, MUSS dies begründet und dokumentiert werden.</t>
  </si>
  <si>
    <t>OPS.1.1.4.A3: Auswahl eines Virenschutzprogrammes
Abhängig vom verwendeten Betriebssystem, anderen vorhandenen Schutzmechanismen sowie der Verfügbarkeit geeigneter Virenschutzprogramme MUSS für den konkreten Einsatzzweck ein entsprechendes Schutzprogramm ausgewählt und installiert werden. 
Für Gateways und IT-Systeme, die dem Datenaustausch dienen, MUSS ein geeignetes Virenschutzprogramm ausgewählt und installiert werden.
Es DÜRFEN NUR Produkte für den Enterprise-Bereich mit auf die Institution zugeschnittenen Service- und Supportleistungen eingesetzt werden. Produkte für die reine Heimanwendung oder Produkte ohne Support DÜRFEN NICHT im professionellen Wirkbetrieb eingesetzt werden.
Cloud-Dienste zur Verbesserung der Detektionsleistung der Virenschutzprogramme SOLLTEN genutzt werden. Falls Cloud-Funktionen solcher Produkte verwendet werden, MUSS sichergestellt werden, dass dies nicht im Widerspruch zum Daten- oder Geheimschutz steht. 
Neben Echtzeit- und On-Demand-Scans MUSS eine eingesetzte Lösung die Möglichkeit bieten, auch komprimierte Daten nach Schadprogrammen zu durchsuchen.</t>
  </si>
  <si>
    <t>OPS.1.1.4.A5: Betrieb und Konfiguration von Virenschutzprogrammen
Das Virenschutzprogramm MUSS für seine Einsatzumgebung geeignet konfiguriert werden. Die Erkennungsleistung SOLLTE dabei im Vordergrund stehen, sofern nicht Datenschutz- oder Leistungsgründe im jeweiligen Einzelfall dagegen sprechen. 
Wenn sicherheitsrelevante Funktionen des Virenschutzprogramms nicht genutzt werden, SOLLTE dies begründet und dokumentiert werden. 
Bei Schutzprogrammen, die speziell für die Desktop-Virtualisierung optimiert sind, SOLLTE nachvollziehbar dokumentiert sein, ob auf bestimmte Detektionsverfahren zugunsten der Leistung verzichtet wird. Es MUSS sichergestellt werden, dass die Benutzenden keine  sicherheitsrelevanten Änderungen an den Einstellungen der Antivirenprogramme vornehmen können.</t>
  </si>
  <si>
    <t>OPS.1.1.4.A6: Regelmäßige Aktualisierung eingesetzter Virenschutzprogramme und Signaturen
Auf den damit ausgestatteten IT-Systemen MÜSSEN die Virenschutzprogramme nach Empfehlung der herstellenden Institution regelmäßig und zeitnah aktualisiert werden.</t>
  </si>
  <si>
    <t>OPS.1.1.5.A3: Konfiguration der Protokollierung auf System- und Netzebene
Alle sicherheitsrelevanten Ereignisse von IT-Systemen und Anwendungen MÜSSEN protokolliert werden. Sofern die in der Protokollierungsrichtlinie als relevant definierten IT-Systeme und Anwendungen über eine Protokollierungsfunktion verfügen, MUSS diese benutzt werden. Wenn die Protokollierung eingerichtet wird, MÜSSEN dabei die Vorgaben des herstellenden Unternehmens für die jeweiligen IT-Systeme oder Anwendungen beachtet werden.
In angemessenen Intervallen MUSS stichpunktartig überprüft werden, ob die Protokollierung noch korrekt funktioniert.
Die Prüfintervalle MÜSSEN in der Protokollierungsrichtlinie definiert werden.
Falls betriebs- und sicherheitsrelevante Ereignisse nicht auf einem IT-System protokolliert werden können, MÜSSEN zusätzliche IT-Systeme zur Protokollierung (z. B. von Ereignissen auf Netzebene) integriert werden.</t>
  </si>
  <si>
    <t>DER.4.A1: Erstellung eines Notfallhandbuchs
Es SOLLTE ein Notfallhandbuch erstellt werden, in dem die wichtigsten Informationen zu
• Rollen,
• Sofortmaßnahmen,
• Alarmierung und Eskalation sowie
• Kommunikations-, grundsätzlichen Geschäftsfortführungs-, Wiederanlauf- und Wiederherstellungsplänen
enthalten sind. Zuständigkeiten und Befugnisse SOLLTEN zugewiesen, kommuniziert und im Notfallhandbuch festgehalten werden. 
Es SOLLTE sichergestellt sein, dass im Notfall entsprechend geschultes Personal zur Verfügung steht. 
Es SOLLTE regelmäßig durch Tests und Übungen überprüft werden, ob die im Notfallhandbuch beschriebenen Maßnahmen auch wie vorgesehen funktionieren.
Es SOLLTE regelmäßig geprüft werden, ob das Notfallhandbuch noch aktuell ist. Gegebenenfalls SOLLTE es aktualisiert werden. Es SOLLTE auch im Notfall zugänglich sein. 
Das Notfallhandbuch SOLLTE um Verhaltensregeln für spezielle Fälle ergänzt werden, z. B. Brand. Die Regeln SOLLTEN allen Mitarbeitenden bekanntgegeben werden.</t>
  </si>
  <si>
    <t>APP.1.1.A2: Einschränken von Aktiven Inhalten
Die Funktion, dass eingebettete Aktive Inhalte automatisch ausgeführt werden, MUSS deaktiviert werden. Falls es dennoch notwendig ist, Aktive Inhalte auszuführen, MUSS darauf geachtet werden, dass Aktive Inhalte nur ausgeführt werden, wenn sie aus vertrauenswürdigen Quellen stammen. 
Alle Benutzenden MÜSSEN hinsichtlich der Funktionen, die Aktive Inhalte einschränken, eingewiesen werden.</t>
  </si>
  <si>
    <t>APP.5.3.A1: Sichere Konfiguration der E-Mail-Clients
Die Institution MUSS eine sichere Konfiguration für die E-Mail-Clients vorgeben. Die E-Mail-Clients MÜSSEN den Benutzenden vorkonfiguriert zur Verfügung gestellt werden.
Die Institution SOLLTE sicherstellen, dass sicherheitsrelevante Teile der Konfiguration nicht von Benutzenden geändert werden können. Ist dies nicht möglich, MUSS die Institution darauf hinweisen, dass die Konfiguration nicht selbstständig geändert werden darf.
Bevor Dateianhänge aus E-Mails geöffnet werden, MÜSSEN sie auf Schadsoftware überprüft werden. Die Dateianhänge MÜSSEN auf dem Client oder auf dem E-Mail-Server überprüft werden. 
E-Mail-Clients MÜSSEN so konfiguriert werden, dass sie eventuell vorhandenen HTML-Code und andere aktive Inhalte in E-Mails nicht automatisch interpretieren. 
Vorschaufunktionen für Datei-Anhänge MÜSSEN so konfiguriert werden, dass sie Dateien nicht automatisch interpretieren. 
E-Mail-Filterregeln sowie die automatische Weiterleitung von E-Mails MÜSSEN auf notwendige Anwendungsfälle beschränkt werden.
E-Mail-Clients MÜSSEN für die Kommunikation mit E-Mail-Servern über nicht vertrauenswürdige Netze eine sichere Transportverschlüsselung einsetzen.</t>
  </si>
  <si>
    <t>APP.5.3.A7: Schulung zu Sicherheitsmechanismen von E-Mail-Clients für Benutzer
Die Institution SOLLTE das Personal darüber aufklären, welche Risiken entstehen, wenn E-Mail-Anwendungen benutzt werden und wie sicher mit E-Mails umgegangen werden kann. Dies SOLLTE zusätzlich zur allgemeinen Schulung und Sensibilisierung geschehen. 
Die Institution SOLLTE zu den Gefahren sensibilisieren, die entstehen können, wenn E-Mail-Anhänge geöffnet werden. Die Schulungen SOLLTEN ebenfalls darauf eingehen, wie E-Mails von gefälschten Absendeadressen erkannt werden können.
Die Institution SOLLTE davor warnen, an E-Mail-Kettenbriefen teilzunehmen oder zu viele Mailinglisten zu abonnieren.</t>
  </si>
  <si>
    <t>SYS.1.1.A2: Benutzerauthentisierung an Servern
Für die Anmeldung von Benutzenden und Diensten am Server MÜSSEN Authentisierungsverfahren eingesetzt werden, die dem Schutzbedarf der Server angemessen sind. Dies SOLLTE in besonderem Maße für administrative Zugänge berücksichtigt werden. Soweit möglich, SOLLTE dabei auf zentrale, netzbasierte Authentisierungsdienste zurückgegriffen werden.</t>
  </si>
  <si>
    <t>SYS.1.1.A6: Deaktivierung nicht benötigter Dienste
Alle nicht benötigten Serverrollen, Features und Funktionen, sonstige Software und Dienste MÜSSEN deaktiviert oder deinstalliert werden, vor allem Netzdienste. Auch alle nicht benötigten Funktionen in der Firmware MÜSSEN deaktiviert werden. Die Empfehlungen des Betriebssystemherstellers SOLLTEN hierbei als Orientierung berücksichtigt werden.
Auf Servern SOLLTE der Speicherplatz für die einzelnen Benutzenden, aber auch für Anwendungen, geeignet beschränkt werden.
Die getroffenen Entscheidungen SOLLTEN so dokumentiert werden, dass nachvollzogen werden kann, welche Konfiguration und Softwareausstattung für die Server gewählt wurden.</t>
  </si>
  <si>
    <t>SYS.2.1.A6: Einsatz von Schutzprogrammen gegen Schadsoftware
Abhängig vom installierten Betriebssystem und von anderen vorhandenen Schutzmechanismen des Clients MUSS geprüft werden, ob Schutzprogramme gegen Schadsoftware eingesetzt werden sollen. Soweit vorhanden, MÜSSEN konkrete Aussagen, ob ein solcher Schutz notwendig ist, aus den spezifischen Betriebssystem-Bausteinen des IT-Grundschutz-Kompendiums berücksichtigt werden.
Schutzprogramme auf den Clients MÜSSEN so konfiguriert sein, dass Benutzende weder sicherheitsrelevante Änderungen an den Einstellungen vornehmen noch die Schutzprogramme deaktivieren können.
Das Schutzprogramm MUSS nach Schadsoftware suchen, wenn Dateien ausgetauscht oder übertragen werden.
Der gesamte Datenbestand eines Clients MUSS regelmäßig auf Schadsoftware geprüft werden. Wenn ein Client infiziert ist, MUSS im Offlinebetrieb untersucht werden, ob ein gefundenes Schadprogramm bereits vertrauliche Daten gesammelt, Schutzfunktionen deaktiviert oder Code aus dem Internet nachgeladen hat.</t>
  </si>
  <si>
    <t>SYS.3.2.1.A3: Sichere Grundkonfiguration für mobile Geräte
Alle mobilen Endgeräte MÜSSEN so konfiguriert sein, dass sie das erforderliche Schutzniveau angemessen erfüllen.
Dafür MUSS eine passende Grundkonfiguration der Sicherheitsmechanismen und -einstellungen zusammengestellt und dokumentiert werden. 
Nicht benötigte Funktionen SOLLTEN deaktiviert werden. 
Die Freischaltung von Kommunikationsschnittstellen MUSS geregelt und auf das dienstlich notwendige Maß reduziert werden. Nicht benutzte Schnittstellen SOLLTEN deaktiviert werden.</t>
  </si>
  <si>
    <t>SYS.3.2.1.A5: Updates von Betriebssystem und Apps
Bereits bei der Auswahl von zu beschaffenden mobilen Geräten MUSS die Institution darauf achten, dass die herstellende Institution angibt, über welchen geplanten Nutzungszeitraum Sicherheitsaktualisierungen für die Geräte bereitgestellt werden. Ältere Geräte, für die keine Aktualisierungen mehr bereitgestellt werden, MÜSSEN ausgesondert und durch von der herstellenden Institution unterstützte Geräte ersetzt werden. Apps SOLLTEN ebenfalls NICHT mehr eingesetzt werden, wenn sie nicht mehr durch die herstellende Institution unterstützt werden.</t>
  </si>
  <si>
    <t>SYS.4.1.A11: Einschränkung der Anbindung von Druckern, Kopierern und Multifunktionsgeräten
Der IT-Betrieb SOLLTE sicherstellen, dass netzfähige Drucker, Kopierer und Multifunktionsgeräte nicht aus Fremdnetzen erreichbar sind. 
Wenn Multifunktionsgeräte an das Telefonnetz angeschlossen werden, SOLLTE sichergestellt werden, dass keine unkontrollierten Datenverbindungen zwischen dem Datennetz der Institution und dem Telefonnetz aufgebaut werden können. 
Netzdrucker und Multifunktionsgeräte SOLLTEN in einem eigenen Netzsegment, das von den Clients und Servern der Institution getrennt ist, betrieben werden.</t>
  </si>
  <si>
    <t>SYS.4.5.A1: Sensibilisierung der Mitarbeiter zum sicheren Umgang mit Wechseldatenträgern
Alle Benutzenden MÜSSEN für den sicheren Umgang mit Wechseldatenträgern sensibilisiert werden. Die Institution MUSS insbesondere darauf hinweisen, wie die Benutzenden mitWechseldatenträgern umgehen sollten, um einem Verlust oder Diebstahl vorzubeugen und eine lange Lebensdauer zu gewährleisten.
Die Institution MUSS die Benutzenden darüber informieren, dass sie keine Wechseldatenträger, die aus unbekannten Quellen stammen, an ihre IT-Systeme anschließen dürfen.</t>
  </si>
  <si>
    <t>NET.1.1.A2: Dokumentation des Netzes
Es MUSS eine vollständige Dokumentation des Netzes erstellt werden. Sie MUSS einen Netzplan beinhalten. Die Dokumentation MUSS nachhaltig gepflegt werden. Die initiale Ist-Aufnahme, einschließlich der Netzperformance, sowie alle durchgeführten Änderungen im Netz MÜSSEN in der Dokumentation enthalten sein. Die logische Struktur des Netzes MUSS dokumentiert werden, insbesondere, wie die Subnetze zugeordnet und wie das Netz zoniert und segmentiert wird.</t>
  </si>
  <si>
    <t>NET.1.1.A10: DMZ-Segmentierung für Zugriffe aus dem Internet
Die Firewall-Strukur MUSS für alle Dienste bzw. Anwendungen, die aus dem Internet erreichbar sind, um eine sogenannte externe DMZ ergänzt werden. 
Es SOLLTE ein Konzept zur DMZ-Segmentierung erstellt werden, das die Sicherheitsrichtlinie und die Anforderungsspezifikation nachvollziehbar umsetzt. Abhängig vom Sicherheitsniveau der IT-Systeme MÜSSEN die DMZ-Segmente weitergehend unterteilt werden. Eine externe DMZ MUSS am äußeren Paketfilter angeschlossen werden.</t>
  </si>
  <si>
    <t>NET.3.3.A1: Planung des VPN-Einsatzes
Die Einführung eines VPN MUSS sorgfältig geplant werden. Dabei MÜSSEN die Verantwortlichkeiten für den VPN Betrieb festgelegt werden. 
Es MÜSSEN für das VPN zudem Benutzendengruppen und deren Berechtigungen geplant werden. 
Ebenso MUSS definiert werden, wie erteilte, geänderte oder entzogene Zugriffsberechtigungen zu dokumentieren sind.</t>
  </si>
  <si>
    <t>INF.2.A3: Einsatz einer unterbrechungsfreien Stromversorgung
Für alle betriebsrelevanten Komponenten des Rechenzentrums MUSS eine unterbrechungsfreie Stromversorgung (USV) installiert werden. Da der Leistungsbedarf von Klimaanlagen oft zu hoch für eine USV ist, MUSS mindestens die Steuerung der Anlagen an die unterbrechungsfreie Stromversorgung angeschlossen werden. Im Falle eines Serverraums SOLLTE je nach Verfügbarkeitsanforderungen der IT-Systeme geprüft werden, ob der Betrieb einer USV notwendig ist.
Die USV MUSS ausreichend dimensioniert sein. 
Bei relevanten Änderungen an den Verbrauchern MUSS überprüft werden, ob die vorhandenen USV-Systeme noch ausreichend dimensioniert sind.
Bei USV-Systemen mit Batterie als Energiespeicher MUSS die Batterie im erforderlichen Temperaturbereich gehalten werden. Sie SOLLTE dazu vorzugsweise räumlich getrennt von der Leistungselektronik der USV platziert werden.
Die USV MUSS regelmäßig gewartet und auf Funktionsfähigkeit getestet werden. Dafür MÜSSEN die vom herstellenden Unternehmen vorgesehenen Wartungsintervalle eingehalten werden.</t>
  </si>
  <si>
    <t>INF.9.A4 Arbeiten mit fremden IT-Systemen (B)
Die Institution MUSS regeln, wie Mitarbeitende mit institutionsfremden IT-Systemen arbeiten dürfen. 
Alle mobilen Mitarbeitenden MÜSSEN über die Gefahren fremder IT-Systeme aufgeklärt werden. 
Die Regelungen MÜSSEN vorgeben, ob und wie schützenswerte Informationen an fremden IT-Systemen bearbeitet werden dürfen. Sie MÜSSEN zudem festlegen, wie verhindert wird, dass nicht autorisierte Personen die Informationen einsehen können. 
Wenn Mitarbeitende mit fremden IT-Systemen arbeiten, MUSS grundsätzlich sichergestellt sein, dass alle währenddessen entstandenen temporären Daten gelöscht werden.</t>
  </si>
  <si>
    <t>Dokumenteneigner:</t>
  </si>
  <si>
    <t>Cybersicherheitsagentur Baden-Württemberg, Sachgebiet Beratung   
(Beratung@cybersicherheit.bwl.de)</t>
  </si>
  <si>
    <t xml:space="preserve">Version: </t>
  </si>
  <si>
    <t xml:space="preserve">Datum: </t>
  </si>
  <si>
    <t>Literaturverzeichnis</t>
  </si>
  <si>
    <t xml:space="preserve">IT-Grundschutz-Kompendium 2023
IT-Grundschutzprofil Basis-Absicherung Kommunalverwaltung, 31.03.2022
IT-Grundschutzprofil Schnellmeldungen, 30.08.2022
</t>
  </si>
  <si>
    <t>Vertraulichkeitsklasse:</t>
  </si>
  <si>
    <t>Ort und Datum der Beantwortung des Fragenkataloges:</t>
  </si>
  <si>
    <t>Name der Kommune</t>
  </si>
  <si>
    <t>Gemeinde/Stadt/Landkreis &lt;………..&gt;  bitte ausfüllen</t>
  </si>
  <si>
    <t>Auskunft erteilende Person/en der Kommune:</t>
  </si>
  <si>
    <t>Frau/Herr &lt;……….&gt; bitte ausfüllen</t>
  </si>
  <si>
    <t>Einleitung</t>
  </si>
  <si>
    <t>Die Nutzung dieses Fragen-und Anforderungskatalogs durch Kommunen ist freiwillig.</t>
  </si>
  <si>
    <t>Keine Antwort</t>
  </si>
  <si>
    <t>Maximum</t>
  </si>
  <si>
    <t>Gesamt</t>
  </si>
  <si>
    <t>Baustein</t>
  </si>
  <si>
    <t>Reifegrad</t>
  </si>
  <si>
    <t>INF: Infrastruktur</t>
  </si>
  <si>
    <t>NET: Netze und Kommunikation</t>
  </si>
  <si>
    <t>SYS: IT-Systeme</t>
  </si>
  <si>
    <t>APP: Anwendungen</t>
  </si>
  <si>
    <t>DER: Detektion und Reaktion</t>
  </si>
  <si>
    <t>OPS: Betrieb</t>
  </si>
  <si>
    <t>CON: Konzepte und Vorgehensweisen</t>
  </si>
  <si>
    <t>ORP: Organisation und Personal</t>
  </si>
  <si>
    <t>ISMS: Sicherheitsmanagement</t>
  </si>
  <si>
    <t>Reifegrad basierend auf aktuellen Antworten</t>
  </si>
  <si>
    <t>Mitarbeitende sind ein wichtiger Erfolgsfaktor für ein hohes Maß an Informationssicherheit in einer Institution. Daher ist es wichtig, dass sie die Sicherheitsziele kennen, die Sicherheitsmaßnahmen verständlich sind und jeder einzelne Mitarbeitende bereit ist, diese umzusetzen. Die Voraussetzung dafür ist, dass es ein Sicherheitsbewusstsein innerhalb der Institution gibt. Darüber hinaus sollte eine Sicherheitskultur aufgebaut und im Arbeitsalltag mit Leben gefüllt werden.
Mitarbeitende müssen für relevante Gefährdungen sensibilisiert werden und wissen, wie sich diese auf ihre Institution auswirken können. Ihnen muss bekannt sein, was von ihnen im Hinblick auf Informationssicherheit erwartet wird und wie sie in sicherheitskritischen Situationen reagieren sollen.</t>
  </si>
  <si>
    <t>Der Zugang zu schützenswerten Ressourcen einer Institution ist auf berechtigte Benutzende und berechtigte IT Komponenten einzuschränken. Benutzende und IT-Komponenten müssen zweifelsfrei identifiziert und authentisiert werden. Die Verwaltung der dafür notwendigen Informationen wird als Identitätsmanagement bezeichnet.
Beim Berechtigungsmanagement geht es darum, ob und wie Benutzende oder IT-Komponenten auf Informationen oder Dienste zugreifen und diese benutzen dürfen, ihnen also basierend auf ihren Rechten Zutritt, Zugang oder Zugriff zu gewähren oder zu verweigern ist. Berechtigungsmanagement bezeichnet die Prozesse, die für Zuweisung, Entzug und Kontrolle der Rechte erforderlich sind.
Ziel des Bausteins ist es, dass Benutzende oder auch IT-Komponenten ausschließlich auf die IT-Ressourcen und Informationen zugreifen können, die sie für ihre Arbeit benötigen und für die sie autorisiert sind, und unautorisierten Benutzenden oder IT-Komponenten den Zugriff zu verwehren.</t>
  </si>
  <si>
    <t>Institutionen speichern immer mehr Daten und sind gleichzeitig immer stärker auf sie angewiesen. Gehen Daten verloren, z. B. durch defekte Hardware, Malware oder versehentliches Löschen, können gravierende Schäden entstehen.
Dies kann klassische IT-Systeme, wie Server oder Clients betreffen. Aber auch Router, Switches oder IoT Geräte können schützenswerte Informationen, wie Konfigurationen, speichern. Deswegen umfasst der Begriff IT System in diesem Baustein alle Formen von IT-Komponenten, die schützenswerte Informationen speichern.
Durch regelmäßige Datensicherungen lassen sich Auswirkungen von Datenverlusten minimieren. Eine Datensicherung soll gewährleisten, dass durch einen redundanten Datenbestand der Betrieb der Informationstechnik kurzfristig wiederaufgenommen werden kann, wenn Teile des aktiv genutzten Datenbestandes verloren gehen. 
Das Datensicherungskonzept nimmt somit auch eine zentrale Rolle in der Notfallplanung ein. Die wesentlichen Anforderungen der Notfallplanung, wie der maximal zulässige Datenverlust (Recovery Point Objective, RPO), sollten in dem Datensicherungskonzept berücksichtigt werden.</t>
  </si>
  <si>
    <t>Das Löschen und Vernichten stellt einen essentiellen Bestandteil im Lebenszyklus von Informationen auf Datenträgern dar. 
Werden Datenträger ausgesondert, könnten die darauf enthaltenen Informationen offengelegt werden, wenn die Datenträger zuvor nicht sicher gelöscht bzw. vollständig vernichtet worden sind. 
Das zentrale Ziel dieses Bausteins ist somit ein sicheres Löschen und Vernichten von Informationen.</t>
  </si>
  <si>
    <t xml:space="preserve">Der IT-Betrieb (engl. IT Operations) stellt eine Organisationseinheit und den zugehörigen Geschäftsprozess innerhalb der Informationstechnik dar. Die ordnungsgemäße, sichere und korrekte Ausführung des IT-Betriebs ist unabdingbar, um die Funktionsfähigkeit der IT zu gewährleisten. 
Ziel dieses Bausteins ist es, die Informationssicherheit als integralen Bestandteil bei allen allgemein gültigen Aspekten des IT-Betriebs zu etablieren. 
</t>
  </si>
  <si>
    <t>Unter IT-Administration werden Tätigkeiten hauptsächlich innerhalb des IT-Betriebs verstanden, für die administrative Rechte benötigt werden und die die Konfiguration von IT-Komponenten verändern. Administrierende sorgen nicht nur dafür, dass die IT-Komponenten verfügbar bleiben, sondern setzen auch Maßnahmen für die Informationssicherheit um und überprüfen, ob diese wirksam sind.
Ziel dieses Bausteins ist es, die Informationssicherheit als integralen Bestandteil bei der ordnungsgemäßen IT-Administration zu etablieren</t>
  </si>
  <si>
    <t xml:space="preserve">Es ist eine große Herausforderung, die in einer Institution eingesetzten Komponenten der Informationstechnik korrekt und zeitnah zu aktualisieren.
So zeigt sich in der Praxis, dass vorhandene Sicherheitslücken oder Betriebsstörungen häufig auf mangelhafte oder fehlende Patches und Änderungen zurückzuführen sind. Ein fehlendes oder vernachlässigtes Patch- und Änderungsmanagement führt daher schnell zu möglichen Angriffspunkten.
In diesem Baustein wird aufgezeigt, wie ein funktionierendes Patchmanagement in einer Institution aufgebaut und wie der entsprechende Prozess kontrolliert und optimiert werden kann.
</t>
  </si>
  <si>
    <t>Schadprogramme sind Programme, die in der Regel ohne Wissen und Einwilligung der Benutzenden schädliche Funktionen auf einem IT-System ausführen. Diese Schadfunktionen können ein breites Feld abdecken, das von Spionage über Erpressung (sogenannte Ransomware) bis hin zur Sabotage und Zerstörung von Informationen oder gar Geräten reicht.
Dieser Baustein beschreibt Anforderungen, die zu erfüllen und umzusetzen sind, um eine Institution effektiv gegen Schadprogramme zu schützen.</t>
  </si>
  <si>
    <t>Damit ein verlässlicher IT-Betrieb gewährleistet ist, sollten IT-Systeme und Anwendungen entweder alle oder zumindest ausgewählte betriebs- und sicherheitsrelevante Ereignisse protokollieren, d. h. sie automatisch speichern und für die Auswertung bereitstellen. Eine Protokollierung wird in vielen Institutionen eingesetzt, um Hard- und Softwareprobleme sowie Ressourcenengpässe rechtzeitig entdecken zu können. 
Aber auch Sicherheitsprobleme und Angriffe auf die betriebenen Netzdienste können anhand von Protokollierungsdaten nachvollzogen werden. Ebenso können mit solchen Daten durch forensische Untersuchungen Beweise gesichert werden, nachdem ein Angriff auf IT-Systeme oder Anwendungen bekannt wurde.
Ziel des Bausteins ist es, alle relevanten Daten sicher zu erheben, zu speichern und geeignet für die Auswertung bereitzustellen, damit möglichst alle sicherheitsrelevanten Ereignisse protokolliert werden können.</t>
  </si>
  <si>
    <t xml:space="preserve">In Notfällen müssen Institutionen weiter auf Informationen zugreifen können, um einen Geschäftsprozess, ein IT System oder eine Fachaufgabe wiederherstellen zu können. Um die Informationssicherheit auch in einem Notfall aufrechterhalten zu können, sollten deshalb entsprechende Prozesse geplant, etabliert und überprüft werden.
Ziel dieses Bausteins ist es, Anforderungen zu beschreiben, um die Informationssicherheit in Institutionen selbst in kritischen Situationen zu gewährleisten. </t>
  </si>
  <si>
    <t>Die Gruppe der Office-Produkte umfasst in erster Linie Anwendungen, die dazu dienen, Dokumente zu erstellen, zu bearbeiten oder zu betrachten. Dazu zählen unter anderem die freie Anwendung LibreOffice und die proprietäre Anwendung Microsoft Office, die in vielen Institutionen genutzt werden. 
Ziel des vorliegenden Bausteins ist der Schutz der Informationen, die durch Office-Produkte verarbeitet und genutzt werden.</t>
  </si>
  <si>
    <t>Ein Webserver ist die Kernkomponente jedes Webangebotes, er nimmt Anfragen der Clients entgegen und liefert die entsprechenden Inhalte zurück. 
Die Daten werden in der Regel über das Hypertext Transfer Protocol (HTTP) oder dessen mit Transport Layer Security (TLS) verschlüsselte Variante HTTP Secure (HTTPS) transportiert. 
Webserver sind in der Regel direkt im Internet verfügbar und bieten somit eine exponierte Angriffsfläche. Deswegen müssen sie durch geeignete Schutzmaßnahmen abgesichert werden.
Ziel dieses Bausteins ist der Schutz des Webservers und der Informationen, die durch den Webserver bereitgestellt oder damit verarbeitet werden.</t>
  </si>
  <si>
    <t>Als „Allgemeiner Server“ werden IT-Systeme mit einem beliebigen Betriebssystem bezeichnet, die Benutzenden und anderen IT-Systemen Dienste bereitstellen. 
Diese Dienste können Basisdienste für das lokale oder externe Netz sein, oder auch den E-Mail-Austausch ermöglichen oder Datenbanken und Druckerdienste anbieten. 
Ziel dieses Bausteins ist der Schutz von Informationen, die auf Servern verarbeitet, angeboten oder darüber übertragen werden, sowie der Schutz der damit zusammenhängenden Dienste.</t>
  </si>
  <si>
    <t>Als „Allgemeiner Client“ wird ein IT-System mit einem beliebigen Betriebssystem bezeichnet, das die Trennung von Benutzenden zulässt und nicht dazu dient, Server-Dienste bereitzustellen. Auf einem Client sollten mindestens getrennte Umgebungen zur Administration und zur Benutzung eingerichtet werden können. Das IT-System verfügt in der Regel über Laufwerke und Anschlussmöglichkeiten für externe bzw. wechselbare Datenträger, weitere Schnittstellen für den Datenaustausch sowie andere Peripheriegeräte. Typischerweise ist ein solches IT-System in ein Client-Server-Netz eingebunden. 
Ziel dieses Bausteins ist der Schutz von Informationen, die auf jeglicher Art von Clients, unabhängig vom verwendeten Betriebssystem, erstellt, gelesen, bearbeitet, gespeichert oder versendet werden.</t>
  </si>
  <si>
    <t>Moderne Drucker, Kopierer und Multifunktionsgeräte sind komplexe Geräte, die neben mechanischen Komponenten eigene Betriebssysteme enthalten und Serverdienste und -funktionen bereitstellen. Da die Geräte oft vertrauliche Informationen verarbeiten, müssen sie bzw. die gesamte Druck- und Scan-Infrastruktur geschützt werden.
Dieser Baustein beschreibt, wie sich Drucker, Kopierer und Multifunktionsgeräte sicher betreiben lassen, sodass weder Informationen über diese Geräte abfließen können noch durch sie die Sicherheit der übrigen internen IT-Infrastruktur beeinträchtigt wird.</t>
  </si>
  <si>
    <t>Die meisten Institutionen benötigen heute für ihren Geschäftsbetrieb und für die Erfüllung ihrer Fachaufgaben Datennetze, über die beispielsweise Informationen und Daten ausgetauscht sowie verteilte Anwendungen realisiert werden. 
An solche Netze werden nicht nur herkömmliche Endgeräte, das Extranet und das Internet angeschlossen. Sie integrieren zunehmend auch mobile Endgeräte und Elemente, die dem Internet of Things (IoT) zugerechnet werden. Darüber hinaus werden über Datennetze vermehrt auch Cloud-Dienste sowie Dienste für Unified Communication and Collaboration (UCC) genutzt. Die Vorteile, die sich dadurch ergeben, sind unbestritten. Aber durch die vielen Endgeräte und Dienste steigen auch die Risiken. Deshalb ist es wichtig, das eigene Netz bereits durch eine sichere Netzarchitektur zu schützen. 
Dafür muss zum Beispiel geplant werden, wie ein lokales Netz (Local Area Network, LAN) oder ein Wide Area Network (WAN) sicher aufgebaut werden kann. Ebenso müssen nur eingeschränkt vertrauenswürdige externe Netze, z. B. das Internet oder Netze der Kundschaft, geeignet angebunden werden. Um ein hohes Sicherheitsniveau zu gewährleisten, sind zusätzliche sicherheitsrelevante Aspekte zu berücksichtigen. Beispiele hierfür sind eine sichere Trennung verschiedener Mandanten und Mandantinnen sowie Gerätegruppen auf Netzebene und die Kontrolle ihrer Kommunikation durch eine Firewall. 
Ein weiteres wichtiges Sicherheitselement dieses Bausteins ist die Netzwerksegmentierung. Durch eine solche Segmentierung kann die Sicherheit verbessert werden, da es schwieriger wird auf sensible Daten und Systeme zuzugreifen. 
Wenn Angreifer Zugriff auf das Netzwerk erhalten, können sie nur innerhalb des jeweiligen Segments agieren und werden daran gehindert in andere Netzbereiche vorzudringen. D.h. das sogenannte "Lateral Movement" wird durch eine Segmentierung verhindert oder zumindest erschwert. 
Ziel dieses Bausteins ist es, die Informationssicherheit als integralen Bestandteil der Netzarchitektur und des Netzdesigns zu etablieren.</t>
  </si>
  <si>
    <t>Router und Switches bilden das Rückgrat heutiger Datennetze. Ein Ausfall eines oder mehrerer dieser Geräte kann zum kompletten Stillstand der gesamten IT-Infrastruktur führen.
Der Baustein beschreibt, wie Router und Switches sicher eingesetzt werden können.</t>
  </si>
  <si>
    <t>Eine Firewall ist ein System aus soft- und hardwaretechnischen Komponenten, das dazu eingesetzt wird, IP-basierte Datennetze sicher zu koppeln. Dazu wird mithilfe einer Firewall-Struktur der technisch mögliche Informationsfluss auf die in einer Sicherheitsrichtlinie als vorher sicher definierte Kommunikation eingeschränkt. Sicher bedeutet hierbei, dass ausschließlich die erwünschten Zugriffe oder Datenströme zwischen verschiedenen Netzen zugelassen werden.
Ziel des Bausteins ist es, eine Firewall bzw. eine Firewall-Struktur sicher einsetzen zu können, um Netze mit unterschiedlichen Schutzanforderungen sicher miteinander zu verbinden.</t>
  </si>
  <si>
    <t>Mithilfe von Virtuellen Privaten Netzen (VPNs) können schutzbedürftige Daten über nicht-vertrauenswürdige Netze, wie das Internet, übertragen werden. 
Ein VPN ist ein virtuelles Netz, das innerhalb eines anderen Netzes betrieben wird, jedoch logisch von diesem Netz getrennt ist. Das VPN nutzt das Netz hierbei lediglich als Transportmedium, ist aber selber unabhängig von der Struktur und dem Aufbau des verwendeten Netzes. VPNs können mithilfe kryptografischer Verfahren die Integrität und Vertraulichkeit von Daten schützen. 
VPNs ermöglichen auch dann die sichere Authentisierung der Kommunikationspunkte, wenn mehrere Netze oder IT-Systeme über gemietete Leitungen oder öffentliche Netze miteinander verbunden sind.
Der Baustein definiert Anforderungen, mit denen sich ein VPN zielgerichtet und sicher planen, umsetzen und betreiben lässt.</t>
  </si>
  <si>
    <t>Heute werden fast alle strategischen und operativen Funktionen und Aufgaben durch Informationstechnik (IT) maßgeblich unterstützt oder sind ohne IT nicht ausführbar. Dadurch steigen die Anforderungen an die Leistungsfähigkeit und Verfügbarkeit der IT-Systeme und deren Anbindung an die Netzumgebung stetig. Um diesem Leistungsbedarf gerecht zu werden, um entsprechende Reserven vorzuhalten und um die IT auch wirtschaftlich betreiben zu können, konzentrieren Institutionen jeglicher Größe ihre IT-Landschaft in Rechenzentren.
Das oberste Ziel der in diesem Baustein beschriebenen Anforderungen ist es, den sicheren Betrieb des Rechenzentrums zu gewährleisten.</t>
  </si>
  <si>
    <t>Eine gute Netzabdeckung sowie leistungsfähige IT-Geräte, wie z. B. Laptops, Smartphones oder Tablets, ermöglichen es Mitarbeitenden, nahezu an jedem Platz bzw. von überall zu arbeiten. Das bedeutet, dass dienstliche Aufgaben häufig nicht mehr nur in den Räumen und Gebäuden der Institution erfüllt werden, sondern an wechselnden Arbeitsplätzen in unterschiedlichen Umgebungen, z. B. in Hotelzimmern, in Zügen oder bei der Kundschaft. Die dabei verarbeiteten Informationen müssen angemessen geschützt werden.
Das mobile Arbeiten verändert einerseits die Dauer, Lage und Verteilung der Arbeitszeiten. Andererseits erhöht es die Anforderungen an die Informationssicherheit, da in Umgebungen mit mobilen Arbeitsplätzen keine sichere IT nfrastruktur vorausgesetzt werden kann, so wie sie in einer Büroumgebung anzutreffen ist.
Der Baustein beschreibt Sicherheitsanforderungen an mobile Arbeitsplätze. Ziel ist es, für solche Arbeitsplätze eine mit einem Büroraum vergleichbare Sicherheitssituation zu schaffen.</t>
  </si>
  <si>
    <t>NET.1.1.A4: Netztrennung in Zonen
Das Gesamtnetz MUSS mindestens in folgende drei Zonen physisch separiert sein: internes Netz, demilitarisierte Zone (DMZ) und Außenanbindungen (inklusive Internetanbindung sowie Anbindung an andere nicht vertrauenswürdige Netze). 
Die Zonenübergänge MÜSSEN durch eine Firewall abgesichert werden. Diese Kontrolle MUSS dem Prinzip der lokalen Kommunikation folgen, sodass von Firewalls ausschließlich erlaubte Kommunikation weitergeleitet wird (Allowlist).
Nicht vertrauenswürdige Netze (z. B. Internet) und vertrauenswürdige Netze (z. B. Intranet) MÜSSEN mindestens durch eine zweistufige Firewall-Struktur, bestehend aus zustandsbehafteten Paketfiltern (Firewall), getrennt werden.
Um Internet und externe DMZ netztechnisch zu trennen, MUSS mindestens ein zustandsbehafteter Paketfilter eingesetzt werden.
In der zweistufigen Firewall-Architektur MUSS jeder ein- und ausgehende Datenverkehr durch den äußeren Paketfilter bzw. den internen Paketfilter kontrolliert und gefiltert werden.
Eine P-A-P-Struktur, die aus Paketfilter, Application-Layer-Gateway bzw. Sicherheits-Proxies und Paketfilter besteht, MUSS immer realisiert werden, wenn die Sicherheitsrichtlinie oder die Anforderungsspezifikation dies fordern.</t>
  </si>
  <si>
    <t>NET.1.1.A8: Grundlegende Absicherung des Internetzugangs
Der Internetverkehr MUSS über die Firewall-Struktur geführt werden (siehe NET.1.1.A4 Netztrennung in Zonen).
Die Datenflüsse MÜSSEN durch die Firewall-Struktur auf die benötigten Protokolle und Kommunikationsbeziehungen eingeschränkt werden.</t>
  </si>
  <si>
    <t>umgesetzt in %</t>
  </si>
  <si>
    <t>Segmente</t>
  </si>
  <si>
    <t>Zeiger</t>
  </si>
  <si>
    <t>Checkliste  
Grundzüge IT-Sicherheit</t>
  </si>
  <si>
    <t>Wurde die Leitungsebene (Bürgermeister/in, Landrätin/Landrat) ausreichend für Sicherheitsfragen sensibiliert, unterstützt sie Sensibilisierungsmaßnahmen für alle Mitarbeitenden und geht mit gutem Beispiel voran?</t>
  </si>
  <si>
    <t>DER.2.1.A1: Definition eines Sicherheitsvorfalls
In einer Institution MUSS klar definiert sein, was ein Sicherheitsvorfall ist. Ein Sicherheitsvorfall MUSS so weit wie möglich von Störungen im Tagesbetrieb abgegrenzt sein. Alle an der Behandlung von Sicherheitsvorfällen beteiligten Mitarbeitenden MÜSSEN die Definition eines Sicherheitsvorfalls kennen. Die Definition und die Eintrittsschwellen eines solchen Vorfalls SOLLTEN sich nach dem Schutzbedarf der betroffenen Geschäftsprozesse, IT-Systeme bzw. Anwendungen richten.</t>
  </si>
  <si>
    <t>DER.2.1.A2: Erstellung einer Richtlinie zur Behandlung von Sicherheitsvorfällen
Eine Richtlinie zur Behandlung von Sicherheitsvorfällen MUSS erstellt werden. Darin MÜSSEN Zweck und Ziel der Richtlinie definiert sowie alle Aspekte der Behandlung von Sicherheitsvorfällen geregelt werden. So MÜSSEN Verhaltensregeln für die verschiedenen Arten von Sicherheitsvorfällen beschrieben sein. Zusätzlich MUSS es für alle Mitarbeitenden zielgruppenorientierte und praktisch anwendbare Handlungsanweisungen geben. Weiterhin SOLLTEN die Schnittstellen zu anderen Managementbereichen berücksichtigt werden, z. B. zum Notfallmanagement.
Die Richtlinie MUSS allen Mitarbeitenden bekannt sein. Sie MUSS mit dem IT-Betrieb abgestimmt und durch die Institutionsleitung verabschiedet sein. Die Richtlinie MUSS regelmäßig geprüft und aktualisiert werden.</t>
  </si>
  <si>
    <t>DER.2.1.A3: Festlegung von Verantwortlichkeiten und Ansprechpartnern bei Sicherheitsvorfällen
Es MUSS geregelt werden, wer bei Sicherheitsvorfällen wofür verantwortlich ist. Für alle Mitarbeitenden MÜSSEN die Aufgaben und Kompetenzen bei Sicherheitsvorfällen festgelegt werden. Insbesondere Mitarbeitende, die Sicherheitsvorfälle bearbeiten sollen, MÜSSEN über ihre Aufgaben und Kompetenzen unterrichtet werden. Dabei MUSS auch geregelt sein, wer die mögliche Entscheidung für eine forensische Untersuchung trifft, nach welchen Kriterien diese vorgenommen wird und wann sie erfolgen soll.
Die Ansprechpartner oder Ansprechpartnerinnen für alle Arten von Sicherheitsvorfällen MÜSSEN den Mitarbeitenden bekannt sein. Kontaktinformationen MÜSSEN immer aktuell und leicht zugänglich sein.</t>
  </si>
  <si>
    <t>DER.2.1.A5: Behebung von Sicherheitsvorfällen
Damit ein Sicherheitsvorfall erfolgreich behoben werden kann, MÜSSEN die Zuständigen zunächst das Problem eingrenzen und die Ursache finden. Danach MÜSSEN die erforderlichen Maßnahmen auswählt werden, um das Problem zu beheben. Die Leitung des IT-Betriebs MUSS eine Freigabe erteilen, bevor die Maßnahmen umgesetzt werden.
Anschließend MUSS die Ursache beseitigt und ein sicherer Zustand hergestellt werden.
Eine aktuelle Liste von internen und externen Sicherheitsfachleuten MUSS vorhanden sein, die bei Sicherheitsvorfällen für Fragen aus den erforderlichen Themenbereichen hinzugezogen werden können. Es MÜSSEN sichere Kommunikationsverfahren mit diesen internen und externen Stellen etabliert werden.</t>
  </si>
  <si>
    <t>APP.3.3.A3: Einsatz von Viren-Schutzprogrammen
Alle Daten MÜSSEN durch ein Viren-Schutzprogramm auf Schadsoftware untersucht werden, bevor sie auf dem Fileserver abgelegt werden.</t>
  </si>
  <si>
    <t>APP.5.3.A3: Datensicherung und Archivierung von E-Mails
Der IT-Betrieb MUSS die Daten der E-Mail-Server und -Clients regelmäßig sichern. Dafür MUSS die Institution regeln, wie die gesendeten und empfangenen E-Mails der E-Mail-Clients sowie die E-Mails auf den Servern gesichert werden. Die Institution SOLLTE ebenfalls bei der Archivierung beachten, dass E-Mails möglicherweise nur lokal auf Clients gespeichert sind.</t>
  </si>
  <si>
    <t>SYS.3.1.A9: Sicherer Fernzugriff mit Laptops;
Aus öffentlich zugänglichen Netzen DARF NUR über einen sicheren Kommunikationskanal auf das interne Netz der Institution zugegriffen werden.</t>
  </si>
  <si>
    <t>SYS.3.2.1.A1: Festlegung einer Richtlinie für den Einsatz von Smartphones und Tablets
Bevor eine Institution Smartphones oder Tablets bereitstellt, betreibt oder einsetzt, MUSS eine generelle Richtlinie für die Nutzung und Kontrolle der Geräte festgelegt werden. Hierbei MUSS unter anderem festgelegt werden, wer mit Smartphones auf welche Informationen der Institution zugreifen darf.</t>
  </si>
  <si>
    <t>SYS.3.2.1.A2: Festlegung einer Strategie für die Cloud-Nutzung
Die Institution MUSS im Zusammenhang mit Smartphones und Tablets eine generelle Strategie für die Cloud-Nutzung sowie für den Schutz und die Kontrolle der Informationen festlegen. Die erlaubte Nutzung von Cloud-Diensten für Informationen der Institution MUSS geklärt und festgelegt werden. 
Es MUSS festgelegt werden, ob und in welchem Umfang Cloud-Dienste bei privater Nutzung der Geräte erlaubt sind. 
Die Benutzenden MÜSSEN regelmäßig bezüglich der Nutzung solcher Cloud-Dienste sensibilisiert werden.</t>
  </si>
  <si>
    <t>SYS.3.2.1.A7: Verhaltensregeln bei Sicherheitsvorfällen
Gehen Geräte verloren oder werden unberechtigte Änderungen an Gerät und Software festgestellt, MÜSSEN die Benutzenden sofort die Zuständigen informieren.</t>
  </si>
  <si>
    <t>SYS.3.2.1.A8: Installation von Apps
Die Institution MUSS regeln, ob, wie und welche Apps Benutzende selbst auf ihren Geräten installieren dürfen.
Sie SOLLTEN nur freigegebene Apps installieren dürfen. Die Institution MUSS festlegen, aus welchen Quellen Apps installiert werden dürfen. Es MUSS unterbunden werden, dass sich Apps aus nicht zugelassenen Quellen installieren lassen.</t>
  </si>
  <si>
    <t>SYS.4.5.A10: Datenträgerverschlüsselung
Wenn Wechseldatenträger außerhalb eines sicheren Bereiches verwendet oder transportiert werden und dabei schutzbedürftige Daten enthalten, MÜSSEN die Daten mit einem sicheren Verfahren verschlüsselt werden.</t>
  </si>
  <si>
    <t>NET.3.2.A2: Festlegen der Firewall-Regeln
Die gesamte Kommunikation zwischen den beteiligten Netzen MUSS über die Firewall geleitet werden. Es MUSS sichergestellt sein, dass von außen keine unerlaubten Verbindungen in das geschützte Netz aufgebaut werden können. Ebenso DÜRFEN KEINE unerlaubten Verbindungen aus dem geschützten Netz heraus aufgebaut werden. Für die Firewall MÜSSEN eindeutige Regeln definiert werden, die festlegen, welche Kommunikationsverbindungen und Datenströme zugelassen werden. Alle anderen Verbindungen MÜSSEN durch die Firewall unterbunden werden  (Allowlist-Ansatz). Die Kommunikationsbeziehungen mit angeschlossenen Dienst-Servern, die über die Firewall geführt werden, MÜSSEN in den Regeln berücksichtigt sein. Es MÜSSEN Zuständige benannt werden, die Filterregeln entwerfen, umsetzen und testen. Zudem MUSS geklärt werden, wer Filterregeln verändern darf. Die getroffenen Entscheidungen sowie die relevanten Informationen und Entscheidungsgründe MÜSSEN dokumentiert werden.</t>
  </si>
  <si>
    <t>NET.3.3.A4 Sichere Konfiguration eines VPN (B)
Für alle VPN-Komponenten MUSS eine sichere Konfiguration festgelegt werden. Diese SOLLTE geeignet dokumentiert werden. Auch MUSS die für die Administration zuständige Person regelmäßig kontrollieren, ob die Konfiguration noch sicher ist und sie eventuell für alle IT-Systeme anpassen.</t>
  </si>
  <si>
    <t>NET.3.3.A5: Sperrung nicht mehr benötigter VPN-Zugänge
Es MUSS regelmäßig geprüft werden, ob ausschließlich berechtigte IT-Systeme und Benutzende auf das VPN zugreifen können. Nicht mehr benötigte VPN-Zugänge MÜSSEN zeitnah deaktiviert werden. Der VPN-Zugriff MUSS auf die benötigten Benutzungszeiten beschränkt werden.</t>
  </si>
  <si>
    <t>ORP.1.A1: Festlegung von Verantwortlichkeiten und Regelungen
Innerhalb einer Institution MÜSSEN alle relevanten Aufgaben und Funktionen klar definiert und voneinander abgegrenzt sein. Es MÜSSEN verbindliche Regelungen für die Informationssicherheit für die verschiedenen betrieblichen Aspekte übergreifend festgelegt werden. Die Organisationsstrukturen sowie verbindliche Regelungen MÜSSEN anlassbezogen überarbeitet werden. Die Änderungen MÜSSEN allen Mitarbeitenden bekannt gegeben werden.</t>
  </si>
  <si>
    <t>ORP.1.A2: Zuweisung der Verantwortung
Für alle Geschäftsprozesse, Anwendungen, IT-Systeme, Räume und Gebäude sowie Kommunikationsverbindungen MUSS festgelegt werden, wer für diese und deren Sicherheit zuständig ist. Alle Mitarbeitenden MÜSSEN darüber informiert sein, insbesondere wofür sie zuständig sind und welche damit verbundenen Aufgaben sie wahrnehmen.</t>
  </si>
  <si>
    <t>ORP.4.A2: Einrichtung, Änderung und Entzug von Berechtigungen
Benutzendenkennungen und Berechtigungen DÜRFEN NUR aufgrund des tatsächlichen Bedarfs und der Notwendigkeit zur Aufgabenerfüllung vergeben werden (Prinzip der geringsten Berechtigungen, englisch Least Privileges und Erforderlichkeitsprinzip, englisch Need-to-know). Bei personellen Veränderungen MÜSSEN die nicht mehr benötigten Benutzendenkennungen und Berechtigungen entfernt werden. Beantragen Mitarbeitende Berechtigungen, die über den Standard hinausgehen, DÜRFEN diese NUR nach zusätzlicher Begründung und Prüfung vergeben werden. Zugriffsberechtigungen auf Systemverzeichnisse und -dateien SOLLTEN restriktiv eingeschränkt werden.
Alle Berechtigungen MÜSSEN über separate administrative Rollen eingerichtet werden.</t>
  </si>
  <si>
    <t>ORP.4.A9: Identifikation und Authentisierung;
Der Zugriff auf alle IT-Systeme und Dienste MUSS durch eine angemessene Identifikation und Authentisierung der zugreifenden Benutzenden, Dienste oder IT-Systeme abgesichert sein. Vorkonfigurierte Authentisierungsmittel MÜSSEN vor dem produktiven Einsatz geändert werden.</t>
  </si>
  <si>
    <t>ORP.4.A22: Regelung zur Passwortqualität
In Abhängigkeit von Einsatzzweck und Schutzbedarf MÜSSEN sichere Passwörter geeigneter Qualität gewählt werden. Das Passwort MUSS so komplex sein, dass es nicht leicht zu erraten ist. Das Passwort DARF NICHT zu kompliziert sein, damit Benutzende in der Lage sind, das Passwort mit vertretbarem Aufwand regelmäßig zu verwenden.</t>
  </si>
  <si>
    <t>ORP.4.A23: Regelung für Passwort-verarbeitende Anwendungen und IT-Systeme
IT-Systeme oder Anwendungen SOLLTEN nur mit einem validen Grund zum Wechsel des Passworts auffordern. Reine zeitgesteuerte Wechsel SOLLTEN vermieden werden. Es MÜSSEN Maßnahmen ergriffen werden, um die Kompromittierung von Passwörtern zu erkennen. Ist dies nicht möglich, so SOLLTE geprüft werden, ob die Nachteile eines zeitgesteuerten Passwortwechsels in Kauf genommen werden können und Passwörter in gewissen Abständen gewechselt werden.
Standardpasswörter MÜSSEN durch ausreichend starke Passwörter ersetzt werden. Vordefinierte Kennungen MÜSSEN geändert werden. Es SOLLTE sichergestellt werden, dass die mögliche Passwortlänge auch im vollen Umfang von verarbeitenden IT-Systemen geprüft wird. Nach einem Passwortwechsel DÜRFEN alte Passwörter NICHT mehr genutzt werden. Passwörter MÜSSEN so sicher wie möglich gespeichert werden. Bei Kennungen für technische Konten, Dienstkonten, Schnittstellen oder Vergleichbares SOLLTE ein Passwortwechsel sorgfältig geplant und gegebenenfalls mit den Anwendungsverantwortlichen abgestimmt werden.
Bei der Authentisierung in vernetzten Systemen DÜRFEN Passwörter NICHT unverschlüsselt über unsichere Netze übertragen werden.Wenn Passwörter in einem Intranet übertragen werden, SOLLTEN sie verschlüsselt werden. Bei erfolglosen Anmeldeversuchen SOLLTEN die passwortverarbeitenden Anwendungen oder die IT-Systeme keinen Hinweis darauf geben, ob Passwort oder Kennung falsch sind.</t>
  </si>
  <si>
    <t>CON.3.A4 Erstellung von Datensicherungsplänen (B) [IT-Betrieb]
Der IT-Betrieb MUSS Datensicherungspläne je IT-System oder Gruppe von IT-Systemen auf Basis der festgelegten Verfahrensweise für die Datensicherung erstellen. Diese MÜSSEN festlegen, welche Anforderungen für die Datensicherung mindestens einzuhalten sind. Die Datensicherungspläne MÜSSEN mindestens eine kurze Beschreibung dazu enthalten:
• welche IT-Systeme und welche darauf befindlichen Daten durch welche Datensicherung gesichert werden,
• in welcher Reihenfolge IT-System und Anwendungen wiederhergestellt werden,
• wie die Datensicherungen erstellt und wiederhergestellt werden können,
• wie lange Datensicherungen aufbewahrt werden,
• wie die Datensicherungen vor unbefugtem Zugriff und Überschreiben gesichert werden,
• welche Parameter zu wählen sind sowie
• welche Hard- und Software eingesetzt wird.</t>
  </si>
  <si>
    <t>CON.3.A5 Regelmäßige Datensicherung (B)
Regelmäßige Datensicherungen MÜSSEN gemäß den Datensicherungsplänen erstellt werden. Alle Mitarbeitenden MÜSSEN über die Regelungen zur Datensicherung informiert sein. Auch MÜSSEN sie darüber informiert werden, welche Aufgaben sie bei der Erstellung von Datensicherungen haben.</t>
  </si>
  <si>
    <t>CON.3.A12 Sichere Aufbewahrung der Speichermedien für die Datensicherungen (B)
Die Speichermedien für die Datensicherung MÜSSEN räumlich getrennt von den gesicherten IT-Systemen aufbewahrt werden. Sie SOLLTEN in einem anderen Brandabschnitt aufbewahrt werden. Der Aufbewahrungsort SOLLTE so klimatisiert sein, dass die Datenträger entsprechend der zeitlichen Vorgaben des Datensicherungskonzepts aufbewahrt werden können.</t>
  </si>
  <si>
    <t>OPS.1.1.1.A1 Festlegung der Aufgaben und Zuständigkeiten des IT-Betriebs (B)
Für alle betriebenen IT-Komponenten MUSS festgelegt werden, welche Aufgaben für den IT-Betrieb anfallen und wer dafür zuständig ist. Hierfür MÜSSEN die entsprechenden Rechte, Pflichten, Aufgaben mit den hierfür erforderlichen Tätigkeiten, Befugnisse und zugehörigen Prozesse geregelt werden. Weiterhin MÜSSEN die Schnittstellen und Meldewege sowie das Eskalationsmanagement zwischen verschiedenen Betriebseinheiten und gegenüber anderen organisatorischen Einheiten der Institution festgelegt werden.</t>
  </si>
  <si>
    <t>OPS.1.1.1.A2 Festlegung von Rollen und Berechtigungen für den IT-Betrieb (B)
Für alle betriebenen IT-Komponenten MUSS das jeweilige Rollen- und Berechtigungskonzept auch Rollen und zugehörige Berechtigungen für den IT-Betrieb festlegen. Für die Betriebsmittel MUSS ebenfalls ein Rollen- und Berechtigungskonzept erstellt werden.
Das Rollen- und Berechtigungskonzept für den IT-Betrieb MUSS die IT-Nutzung von IT-Betriebsaufgaben trennen. Administrationsaufgaben und sonstige Betriebsaufgaben MÜSSEN durch unterschiedliche Rollen getrennt werden. Grundsätzlich SOLLTE der IT-Betrieb für unterschiedliche Betriebstätigkeiten unterschiedliche Rollen festlegen, die für die jeweiligen Tätigkeiten die erforderlichen Berechtigungen besitzen. Sammel-Accounts DÜRFEN NUR in begründeten Ausnahmefällen eingerichtet werden.
Die Rollen und Berechtigungen MÜSSEN regelmäßig geprüft und auf die aktuellen Gegebenheiten angepasst werden. Insbesondere MÜSSEN die Berechtigungen von ausgeschiedenem Personal auf den IT-Komponenten entfernt werden. Ebenso MÜSSEN die Rollen und Berechtigungen gelöscht werden, wenn IT-Komponenten außer Betrieb genommenen werden.</t>
  </si>
  <si>
    <t>OPS.1.1.1.A4 Bereitstellen ausreichender Personal- und Sachressourcen (S)
Der IT-Betrieb SOLLTE über ausreichende Personal-Ressourcen verfügen, um einen ordnungsgemäßen IT-Betrieb gewährleisten zu können. Hierfür SOLLTE der Aufwand für alle Tätigkeiten des IT-Betriebs ermittelt werden. Die Personal-Ressourcen SOLLTEN mit angemessenen Redundanzen und Reserven geplant werden und auch kurzfristige Personalausfälle sowie temporär erhöhte Personalbedarfe berücksichtigen. Ebenfalls SOLLTEN geeignete Sach-Ressourcen bereitstehen. Hierfür SOLLTE für jede Tätigkeit des IT-Betriebs identifiziert werden, welche Betriebsmittel erforderlich sind. Die Ressourcenplanung SOLLTE regelmäßig und anlassbezogen überprüft und an die aktuellen Erfordernisse angepasst werden.</t>
  </si>
  <si>
    <t>OPS.1.1.1.A6 Durchführung des IT-Asset-Managements (S)
Der IT-Betrieb SOLLTE eine Übersicht aller vorhandenen IT-Assets erstellen, regelmäßig prüfen und aktuell halten. Im IT-Asset-Management (ITAM) SOLLTEN alle produktiven IT-Komponenten, Test-Instanzen und IT-Komponenten der Reservevorhaltung erfasst werden. Auch vorhandene, aber nicht mehr genutzte IT-Assets SOLLTEN erfasst werden. Es SOLLTEN ITAM-Tools eingesetzt werden, die eine zentrale Verwaltung der IT-Assets ermöglichen.</t>
  </si>
  <si>
    <t>OPS.1.1.3.A2: Festlegung der Zuständigkeiten
Für alle Organisationsbereiche MÜSSEN Zuständige für das Patch- und Änderungsmanagement festgelegt werden. Die definierten Zuständigkeiten MÜSSEN sich auch im Berechtigungskonzept widerspiegeln.</t>
  </si>
  <si>
    <t>OPS.1.1.3.A3: Konfiguration von Autoupdate-Mechanismen
Innerhalb der Strategie zum Patch- und Änderungsmanagement MUSS definiert werden, wie mit integrierten Update-Mechanismen (Autoupdate) der eingesetzten Software umzugehen ist. Insbesondere MUSS festgelegt werden, wie diese Mechanismen abgesichert und passend konfiguriert werden. Außerdem SOLLTEN neue Komponenten daraufhin überprüft werden, welche Update-Mechanismen sie haben.</t>
  </si>
  <si>
    <t>OPS.1.1.4.A1: Erstellung eines Konzepts für den Schutz vor Schadprogrammen
Es MUSS ein Konzept erstellt werden, das beschreibt, welche IT-Systeme vor Schadprogrammen geschützt werden müssen. Hierbei MÜSSEN auch IoT-Geräte und Produktionssysteme berücksichtigt werden. Außerdem MUSS festgehalten werden, wie der Schutz zu erfolgen hat. Ist kein verlässlicher Schutz möglich, so SOLLTEN die identifizierten IT-Systeme NICHT betrieben werden. Das Konzept SOLLTE nachvollziehbar dokumentiert und aktuell gehalten werden.</t>
  </si>
  <si>
    <t>DER.2.1.A4: Benachrichtigung betroffener Stellen bei Sicherheitsvorfällen
Von einem Sicherheitsvorfall MÜSSEN alle betroffenen internen und externen Stellen zeitnah informiert werden. Dabei MUSS geprüft werden, ob der oder die Datenschutzbeauftragte, der Betriebs- und Personalrat sowie Mitarbeitende aus der Rechtsabteilung einbezogen werden müssen. Ebenso MÜSSEN die Meldepflichten für Behörden und regulierte Branchen berücksichtigt werden. Außerdem MUSS gewährleistet sein, dass betroffene Stellen über die erforderlichen Maßnahmen informiert werden.</t>
  </si>
  <si>
    <t>APP.1.1.A3: Sicheres Öffnen von Dokumenten aus externen Quellen
Alle aus externen Quellen bezogenen Dokumente MÜSSEN auf Schadsoftware überprüft werden, bevor sie geöffnet werden. Alle als problematisch eingestuften und alle innerhalb der Institution nicht benötigten Dateiformate MÜSSEN verboten werden. Falls möglich, SOLLTEN sie blockiert werden. Durch technische Maßnahmen SOLLTE erzwungen werden, dass Dokumente aus externen Quellen geprüft werden.</t>
  </si>
  <si>
    <t>APP.3.2.A1: Sichere Konfiguration eines Webservers
Nachdem der IT-Betrieb einen Webserver installiert hat, MUSS er eine sichere Grundkonfiguration vornehmen.
Dazu MUSS er insbesondere den Webserver-Prozess einem Konto mit minimalen Rechten zuweisen. Der Webserver MUSS in einer gekapselten Umgebung ausgeführt werden, sofern dies vom Betriebssystem unterstützt wird. Ist dies nicht möglich, SOLLTE jeder Webserver auf einem eigenen physischen oder virtuellen Server ausgeführt werden. Dem Webserver-Dienst MÜSSEN alle nicht notwendige Schreibberechtigungen entzogen werden. Nicht benötigte Module und Funktionen des Webservers MÜSSEN deaktiviert werden.</t>
  </si>
  <si>
    <t>APP.5.3.A2: Sicherer Betrieb von E-Mail-Servern
Für den E-Mail-Empfang über nicht vertrauenswürdige Netze MÜSSEN E-Mail-Server eine sichere Transportverschlüsselung anbieten. 
Der Empfang von E-Mails über unverschlüsselte Verbindungen SOLLTE deaktiviert werden.
Versenden E-Mail-Server von sich aus E-Mails an andere E-Mail-Server, SOLLTEN sie eine sichere Transportverschlüsselung nutzen. 
Der IT-Betrieb SOLLTE den E-Mail-Versand durch unsichere Netze über unverschlüsselte Verbindungen deaktivieren.
Der IT-Betrieb MUSS den E-Mail-Server so konfigurieren, dass E-Mail-Clients nur über eine sichere Transportverschlüsselung auf Postfächer zugreifen können, wenn dies über nicht vertrauenswürdige Netze passiert.
Die Institution MUSS alle erlaubten E-Mail-Protokolle und Dienste festlegen. Der IT-Betrieb MUSS Schutzmechanismen gegen Denial-of-Service (DoS)-Attacken ergreifen. 
Werden Nachrichten auf einem E-Mail-Server gespeichert, MUSS der IT-Betrieb eine geeignete Größenbeschränkung für das serverseitige Postfach einrichten und dokumentieren.
Außerdem MUSS der IT-Betrieb den E-Mail-Server so einstellen, dass er nicht als Spam-Relay missbraucht werden kann.</t>
  </si>
  <si>
    <t>E-Mail Dokumenteneigner:</t>
  </si>
  <si>
    <t>Beratung@cybersicherheit.bwl.de</t>
  </si>
  <si>
    <t xml:space="preserve">VS-NfD sobald von der Kommune ausgefüllt </t>
  </si>
  <si>
    <r>
      <t xml:space="preserve">Bitte den Umsetzungsstatus in der Spalte D eintragen. 
Auswahlmöglichkeiten </t>
    </r>
    <r>
      <rPr>
        <sz val="10"/>
        <color theme="1"/>
        <rFont val="Arial"/>
        <family val="2"/>
      </rPr>
      <t xml:space="preserve">über das Dropdown-Menü sind: 
 - umgesetzt
 - teilweise umgesetzt
 - nicht umgesetzt
 - Umsetzung entbehrlich
In dieser Spalte bitte Ihre Anmerkungen zur Umsetzung der Maßnahmen eintragen.
</t>
    </r>
  </si>
  <si>
    <t>Wird sichergestellt, dass bei personellen Veränderungen die nicht mehr benötigten Konto-Kennungen und Berechtigungen entfernt werden?</t>
  </si>
  <si>
    <t>Kann der Nachweis erbracht werden, welche Person welche administrativen Tätigkeiten in der IT-Umgebung durchgeführt hat?</t>
  </si>
  <si>
    <t>Um Schäden zu begrenzen und um weitere Schäden zu vermeiden, müssen erkannte Sicherheitsvorfälle schnell und effizient bearbeitet werden. Dafür ist es notwendig, ein vorgegebenes und erprobtes Verfahren zur Behandlung von Sicherheitsvorfällen zu etablieren (Security Incident Handling oder auch Security Incident Response).
Die Ursachen für Sicherheitsvorfälle sind vielfältig, so spielen unter anderem Malware, veraltete Systeminfrastrukturen sowie Innenangriffe eine Rolle. Angreifende nutzen aber auch oft Zero-Day-Exploits aus, also Sicherheitslücken in Programmen, für die es noch keinen Patch gibt. Eine weitere ernstzunehmende Gefährdung sind sogenannte Advanced Persistent Threats (APT).
Außerdem könnten sich Nutzende, der IT-Betrieb oder externe Dienstleistende falsch verhalten, sodass Systemparameter sicherheitskritisch geändert werden oder sie gegen interne Richtlinien verstoßen. Weiter ist als Ursache denkbar, dass Zugriffsrechte verletzt werden, dass Software und Hardware geändert oder schutzbedürftige Räume und Gebäude unzureichend gesichert werden.
Ziel dieses Bausteins ist es, einen systematischen Weg aufzuzeigen, wie ein Konzept zur Behandlung von Sicherheitsvorfällen erstellt werden kann.</t>
  </si>
  <si>
    <t xml:space="preserve">Werden alle aus externen Quellen bezogenen Dokumente auf Schadsoftware überprüft und werden alle kritischen Dateiformate blockiert (in Quarantäne verschoben)? </t>
  </si>
  <si>
    <t>Wurden bei der Konfiguration des genutzten Webservers alle grundlegenden Sicherheitsmaßnahmen beachtet und werden diese regelmäßig überprüft?</t>
  </si>
  <si>
    <t>E-Mail ist eine der am häufigsten genutzten und ältesten Internetanwendungen. E-Mails werden dazu verwendet, Texte und angehängte Dateien zu versenden. Dazu wird eine E-Mail-Adresse benötigt.
Um E-Mail nutzen zu können, werden E-Mail-Server benötigt, die elektronische Nachrichten empfangen und versenden.
Da E-Mail insbesondere in Unternehmen und Behörden weit verbreitet ist, sind E-Mail-Server häufig das Ziel von Angriffen. Auch E-Mail-Clients stehen im Fokus von Angriffen. Sie werden angegriffen, indem beispielsweise Schadsoftware
per E-Mail versendet wird. Zusätzlich werden E-Mails auch oft als Werkzeug für Social-Engineering-Angriffe eingesetzt.
Aus diesen Gründen kommt dem sicheren Betrieb und der sicheren Nutzung von E-Mail-Anwendungen eine besondere Bedeutung zu.
Ziel dieses Bausteins ist es, die Informationen zu schützen, die mit E-Mail-Clients bzw. auf E-Mail-Servern verarbeitet werden.</t>
  </si>
  <si>
    <t>Besteht ein Sicherheitskonzept für den E-Mail-Verkehr und ist dieses dokumentiert?</t>
  </si>
  <si>
    <t>Mit Windows Server bietet Microsoft ein Betriebssystem für Server an.
Das Ziel dieses Bausteins ist der Schutz von Informationen, die durch Server-Systeme auf Basis von Windows Server 2016, 2019 und 2022 im Regelbetrieb verarbeitet, gespeichert und darüber übertragen werden.</t>
  </si>
  <si>
    <t>Smartphones sind auf den mobilen Einsatz ausgerichtete IT-Systeme mit einer angepassten Oberfläche, die mit einem großen, üblicherweise berührungsempfindlichen Bildschirm (Touch-Display) bedient werden können. Smartphones vereinen neben der Telefonie beispielsweise Media-Player, Personal Information Manager und Digitalkamera in einem Gerät und bieten den Benutzenden darüber hinaus viele weitere Anwendungen und Funktionen, wie Webbrowser, E-Mail-Client oder Ortung (z. B. über GPS). Zudem sind sie mit Mobilfunk-, WLAN-, Bluetooth sowie NFC-Schnittstellen ausgestattet. Tablets sind, vereinfacht gesagt, Smartphones mit großem Formfaktor, mit denen in der Regel nicht über das Mobilfunknetz telefoniert werden kann.
Ziel dieses Bausteins ist es, den Zuständigen des Sicherheitsmanagements und des IT-Betriebs Informationen zu den typischen Gefährdungen für Smartphones und Tablets zu geben sowie ihnen Anforderungen zu vermitteln, wie diese vermieden bzw. beseitigt werden können. Außerdem sollen den Zuständigen Ansätze aufgezeigt werden, um schutzbedarfsgerechte Konfigurationsprofile zu erstellen. Diese Konfigurationsprofile können über eine zentrale Infrastruktur mit einem Mobile Device Management (MDM) verteilt und verwaltet werden. Es kann jedoch bei der Vielzahl von unterschiedlichen mobilen Betriebssystemen nicht grundsätzlich vorausgesetzt werden, dass die Geräte in ein solches MDM eingebunden werden können.</t>
  </si>
  <si>
    <t>Sind Mitarbeitende für den sicheren Umgang mit Wechseldatenträgern (z.B. USB-Sticks) sensibilisiert? Werden alle Mitarbeitenden (und Neueinstellungen) regelmäßig darüber informiert, dass sie keine Wechseldatenträger aus unbekannten Quellen an ihre IT-Systeme anschließen dürfen?</t>
  </si>
  <si>
    <t>Das Personal eines Unternehmens bzw. einer Behörde hat einen entscheidenden Anteil am Erfolg oder Misserfolg der Institution. Die Mitarbeitenden haben dabei die wichtige Aufgabe, Informationssicherheit umzusetzen. Die aufwendigsten Sicherheitsvorkehrungen können ins Leere laufen, wenn sie im Arbeitsalltag nicht gelebt werden. Die elementare Bedeutung von Informationssicherheit für eine Institution und ihre Geschäftsprozesse muss daher für das Personal transparent und nachvollziehbar aufbereitet sein.
Ziel dieses Bausteins ist es aufzuzeigen, welche „personellen“ Sicherheitsmaßnahmen die Personalabteilung oder Vorgesetzten ergreifen müssen, damit die Mitarbeitenden verantwortungsbewusst mit den Informationen der Institution umgehen und sich so gemäß den Vorgaben verhalten.</t>
  </si>
  <si>
    <t>ORP.3.A1: Sensibilisierung der Institutionsleitung für Informationssicherheit
Die Institutionsleitung MUSS ausreichend für Sicherheitsfragen sensibilisiert werden. Die Sicherheitskampagnen und Schulungsmaßnahmen MÜSSEN von der Institutionsleitung unterstützt werden. Vor dem Beginn eines Sensibilisierungs- und Schulungsprogramms zur Informationssicherheit MUSS die Unterstützung der Institutionsleitung eingeholt werden.
Alle Vorgesetzten MÜSSEN die Informationssicherheit unterstützen, indem sie mit gutem Beispiel vorangehen. Führungskräfte MÜSSEN die Sicherheitsvorgaben umsetzen. Hierüber hinaus MÜSSEN sie ihre Mitarbeitenden auf deren Einhaltung hinweisen.</t>
  </si>
  <si>
    <t>CON.3.A2 Festlegung der Verfahrensweisen für die Datensicherung (B) 
Der IT-Betrieb MUSS Verfahren festlegen, wie die Daten gesichert werden. Für die Datensicherungsverfahren MÜSSEN Art, Häufigkeit und Zeitpunkte der Datensicherungen bestimmt werden. Dies MUSS wiederum auf Basis der erhobenen Einflussfaktoren und in Abstimmung mit den jeweiligen Fachverantwortlichen geschehen. Auch MUSS definiert sein, welche Speichermedien benutzt werden und wie die Transport- und Aufbewahrungsmodalitäten ausgestaltet sein müssen. Datensicherungen MÜSSEN immer auf separaten Speichermedien für die Datensicherung gespeichert werden. Besonders schützenswerte Speichermedien für die Datensicherung SOLLTEN nur während der Datensicherung und Datenwiederherstellung mit dem Netz der Institution oder dem Ursprungssystem verbunden werden. In virtuellen Umgebungen sowie für Storage-Systeme SOLLTE geprüft werden, ob das IT-System ergänzend durch Snapshot-Mechanismen gesichert werden kann, um hierdurch mehrere schnell wiederherstellbare Zwischenversionen zwischen den vollständigen Datensicherungen zu erstellen.</t>
  </si>
  <si>
    <t>OPS.1.1.2.A5: Nachweisbarkeit von administrativen Tätigkeiten
Administrative Tätigkeiten MÜSSEN nachweisbar sein. Dafür MUSS mindestens festgehalten werden,
• welche Änderung bei einer Tätigkeit durchgeführt wurde,
• wer eine Tätigkeit durchgeführt hat und
• wann eine Tätigkeit durchgeführt wurde.
Die Institution MUSS jederzeit nachweisen können, welche Person welche administrativen Tätigkeiten durchgeführt hat. Dazu SOLLTEN alle Administrierenden über eine eigene Zugangskennung verfügen. Auch Vertretungen von Administrierenden SOLLTEN eigene Zugangskennungen erhalten. Jeder Anmeldevorgang (Login) über eine Administrationskennung MUSS protokolliert werden.</t>
  </si>
  <si>
    <t>APP.1.1.A17 Sensibilisierung zu spezifischen Office-Eigenschaften (B)
Alle Benutzenden MÜSSEN geeignet bezüglich der Gefährdungen durch Aktive Inhalte in Office-Dateien sensibilisiert werden. Die Benutzenden MÜSSEN zum Umgang mit Dokumenten aus externen Quellen geeignet sensibilisiert werden.
Die Benutzenden SOLLTEN über die Möglichkeiten und Grenzen von Sicherheitsfunktionen der eingesetzten Software und der genutzten Speicherformate informiert werden. Den Benutzenden SOLLTE vermittelt werden, mit welchen Funktionen sie Dokumente vor nachträglicher Veränderung und Bearbeitung schützen können. Benutzende SOLLTEN im Umgang mit den Verschlüsselungsfunktionen in Office-Produkten sensibilisiert werden.</t>
  </si>
  <si>
    <t>SYS.1.1.A1: Geeignete Aufstellung
Physische Server MÜSSEN an Orten betrieben werden, zu denen nur berechtigte Personen Zutritt haben. 
Physische Server MÜSSEN daher in Rechenzentren, Serverräumen oder abschließbaren Serverschränken aufgestellt beziehungsweise eingebaut werden (siehe hierzu die entsprechenden Bausteine der Schicht INF Infrastruktur). 
Bei virtualisierten Servern MUSS der Zugriff auf die Ressourcen der Instanz und deren Konfiguration ebenfalls auf die berechtigten Personen begrenzt werden.
Server DÜRFEN NICHT als Arbeitsplatzrechner genutzt werden. Server DÜRFEN NICHT zur Erledigung von Aufgaben und Tätigkeiten verwendet werden, die grundsätzlich auf einem Client-System aus- und durchgeführt werden können.
Insbesondere DÜRFEN vorhandene Anwendungen, wie Webbrowser, auf dem Server NICHT für das Abrufen von Informationen aus dem Internet oder das Herunterladen von Software, Treibern und Updates verwendet werden.
Als Arbeitsplatz genutzte IT-Systeme DÜRFEN NICHT als Server genutzt werden.</t>
  </si>
  <si>
    <t>SYS.1.1.A5: Schutz von Schnittstellen
Es MUSS gewährleistet werden, dass nur dafür vorgesehene Wechselspeicher und sonstige Geräte an die Server angeschlossen werden können. Alle Schnittstellen, die nicht verwendet werden, MÜSSEN deaktiviert werden.</t>
  </si>
  <si>
    <t>SYS.3.1.A1: Regelungen zur mobilen Nutzung von Laptops
Es MUSS klar geregelt werden, was Mitarbeitende bei der mobilen Nutzung von Laptops berücksichtigen müssen.
Es MUSS insbesondere festgelegt werden, welche Laptops mobil genutzt werden dürfen, wer sie mitnehmen darf und welche grundlegenden Sicherheitsmaßnahmen dabei zu beachten sind. Die Benutzenden MÜSSEN auf die Regelungen hingewiesen werden.</t>
  </si>
  <si>
    <t>SYS.3.2.1.A4: Verwendung eines Zugriffschutzes
Smartphones und Tablets MÜSSEN mit einem angemessen komplexen Gerätesperrcode geschützt werden. Die Bildschirmsperre MUSS genutzt werden. Die Anzeige von vertraulichen Informationen auf dem Sperrbildschirm MUSS deaktiviert sein. 
Alle mobilen Geräte MÜSSEN nach einer angemessen kurzen Zeitspanne selbsttätig die Bildschirmsperre aktivieren. Diese Zeitspanne MUSS in Abhängigkeit zum angestrebten Schutzniveau stehen.
Bei jedem fehlgeschlagenen Versuch, das Gerät zu entsperren, SOLLTE sich die Wartezeit zu einem neuen Versuch verlängern. Die Anzahl der Gerätesperrcodes, nach der sich ein Code wiederholen darf, SOLLTE festgelegt werden.
Nach mehreren fehlgeschlagenen Versuchen, den Bildschirm zu entsperren, SOLLTE sich das mobile Gerät in den Werkszustand zurücksetzen. Es SOLLTEN dabei die Daten oder die Verschlüsselungsschlüssel sicher vernichtet werden.
Es SOLLTE vermieden werden, dass die Benutzenden bei einem Passwortwechsel Kennworte nutzen, die erst vor Kurzem verwendet wurden.</t>
  </si>
  <si>
    <t>SYS.4.5.A4: Erstellung einer Richtlinie zum sicheren Umgang mit Wechseldatenträgern
Es SOLLTE eine Richtlinie für den richtigen Umgang mit Wechseldatenträgern erstellt werden. Folgende grundlegenden Aspekte SOLLTEN dabei berücksichtigt werden:
• welche Wechseldatenträger genutzt werden und wer diese einsetzen darf,
• welche Daten auf Wechseldatenträgern gespeichert werden dürfen und welche nicht,
• wie die auf Wechseldatenträgern gespeicherten Daten vor unbefugtem Zugriff, Manipulation und Verlust geschützt werden,
• wie die Daten auf den Wechseldatenträgern gelöscht werden sollen,
• mit welchen externen InstitutionenWechseldatenträger ausgetauscht werden dürfen und welche Sicherheitsregelungen dabei zu beachten sind,
• ob Wechseldatenträger an fremde IT-Systeme angeschlossen werden dürfen und was dabei zu beachten ist,
• wie Wechseldatenträger zu versenden sind sowie
• wie der Verbreitung von Schadsoftware über Wechseldatenträger vorgebeugt wird.
Die Institution SOLLTE in der Sicherheitsrichtlinie festlegen, unter welchen Bedingungen Wechseldatenträger gelagert werden sollen. Insbesondere SOLLTE die Institution vorgeben, dass nur berechtigte Benutzende Zugang zu beschriebenenWechseldatenträgern
haben. Die Institution SOLLTE festlegen, dass Angaben des herstellenden Unternehmens zum Umgang mit Datenträgern berücksichtigt werden müssen. Die Institution SOLLTE die Verwendung von privaten Wechseldatenträgern untersagen. Es SOLLTE regelmäßig überprüft werden, ob die Sicherheitsvorgaben für den Umgang mit Wechseldatenträgern aktuell sind.</t>
  </si>
  <si>
    <t>NET.1.1.A5: Client-Server-Segmentierung
Clients und Server MÜSSEN in unterschiedlichen Netzsegmenten platziert werden. Die Kommunikation zwischen diesen Netzsegmenten MUSS mindestens durch einen zustandsbehafteten Paketfilter kontrolliert werden.
Es SOLLTE beachtet werden, dass mögliche Ausnahmen, die es erlauben, Clients und Server in einem gemeinsamen Netzsegment zu positionieren, in den entsprechenden anwendungs- und systemspezifischen Bausteinen geregelt werden.
Für Gastzugänge und für Netzbereiche, in denen keine ausreichende interne Kontrolle über die Endgeräte gegeben ist, MÜSSEN dedizierte Netzsegmente eingerichtet werden.</t>
  </si>
  <si>
    <t>NET.1.1.A12: Absicherung ausgehender interner Kommunikation zum Internet
Ausgehende Kommunikation aus dem internen Netz zum Internet MUSS an einem Sicherheits-Proxy entkoppelt werden. Die Entkoppelung MUSS außerhalb des internen Netzes erfolgen. Wird eine P-A-P-Struktur eingesetzt, SOLLTE die ausgehende Kommunikation immer durch die Sicherheits-Proxies der P-A-P-Struktur entkoppelt werden.</t>
  </si>
  <si>
    <t>Der folgende Fragen- und Anforderungskatalog wird eingeführt als Hilfestellung für Kommunen in Baden-Württemberg zur Überprüfung eines Mindestsicherheitsniveaus (Stufe 1). 
Damit soll eine Basis geschaffen werden, um mit der Umsetzung weiterer Maßnahmen (in weiteren Stufen) die Anforderungen des IT-Grundschutzprofils Basisabsicherung Kommunalverwaltungen sowie des IT-Grundschutzprofils Schnellmeldungen zu realisieren. 
Nach Umsetzung dieser Grundschutzprofile (oder auch alternativ dazu) soll eine vollständige Umsetzung der IT-Grundschutz-Basisanforderungen oder der IT-Grundschutz-Standardanforderungen angestrebt werden. 
Alle Fragen beziehen sich auf Anforderungen (bzw. Teilanforderungen) aus Bausteinen des BSI IT-Grundschutzkompendiums 2023.
Bei der Auswahl der Fragen bzw. der zugrundeliegenden Anforderungen wurden folgende Kriterien in Betracht gezogen:
 - Ist die zugrundelegende Anforderung Bestandteil des IT-Grundschutzprofils Basisabsicherung Kommunalverwaltungen?
 - Ist die zugrundelegende Anforderung Bestandteil des IT-Grundschutzprofils Schnellmeldungen 
    (Absicherung der Schnellmeldungen bei bundesweiten parlamentarischen Wahlen)?
 - Ist die Anforderung aufgrund der aktuellen Gefährdungslage kritisch?
 - Ist die Anforderung aufgrund von Erkenntnissen der Cybersicherheitsagentur aus Sicherheitsvorfällen wichtig?</t>
  </si>
  <si>
    <t>ISMS.1.A4: Benennung eines oder einer Informationssicherheitsbeauftragten
Die Institutionsleitung MUSS einen oder eine ISB benennen. Der oder die ISB MUSS die Informationssicherheit in der Institution fördern und den Sicherheitsprozess mitsteuern und koordinieren. Die Institutionsleitung MUSS den oder die ISB mit angemessenen Ressourcen ausstatten. Die Institutionsleitung MUSS dem oder der ISB die Möglichkeit einräumen, bei Bedarf direkt an sie selbst zu berichten. Der oder die ISB MUSS bei allen größeren Projekten sowie bei der Einführung neuer Anwendungen und IT-Systeme frühzeitig beteiligt werden.</t>
  </si>
  <si>
    <t>Externe Quellen</t>
  </si>
  <si>
    <t>https://www.bsi.bund.de/SharedDocs/Downloads/DE/BSI/Grundschutz/BSI_Standards/standard_200_2.pdf?__blob=publicationFile&amp;v=2</t>
  </si>
  <si>
    <t>https://www.landkreistag.de/images/stories/publikationen/bd-%20129.pdf</t>
  </si>
  <si>
    <t>Erstellung einer umfassenden und zentralen Dokumentation der Firewall-Regeln: Eine klar strukturierte und gut dokumentierte Übersicht über die Firewall-Regeln ermöglicht eine bessere Kontrolle und Nachvollziehbarkeit der Netzübergänge. Dadurch können potenzielle Schwachstellen identifiziert und entsprechende Maßnahmen ergriffen werden. In der Dokumentation, die im einfachsten Fall mithilfe einer Tabelle realisiert werden kann, sind folgende Attribute für jede Regel zu erfassen: Name, Priorität, Protokoll, Richtung (eingehend / ausgehend), Aktion (zulassen / ablehnen), Quelle, Quellportbereich, Ziel, Zielportbereich.</t>
  </si>
  <si>
    <t>https://www.bsi.bund.de/SharedDocs/Downloads/DE/BSI/Cyber-Sicherheit/Themen/Ransomware_Massnahmenkatalog.pdf?__blob=publicationFile&amp;v=2</t>
  </si>
  <si>
    <t>Kapselung kritischer IT-Systeme: Kritische IT-Systeme sollten in besonders geschützten Netzsegmenten platziert werden, um eine zusätzliche Sicherheitsschicht zu bieten. Diese Netzsegmente sollten strenge Zugriffskontrollen, Überwachungsmechanismen und weitere Sicherheitsmaßnahmen umfassen, um den Schutzbedarf angemessen zu berücksichtigen. Falls im Rahmen des Patch-Managements IT-Systeme nicht aktualisiert werden können (z.B. aufgrund veralteter Betriebssysteme) oder auf IT-Systemen kein Virenschutz installiert werden können, sind diese ebenfalls von der restlichen Infrastruktur zu trennen und in einem eigenen Netzsegment zu betreiben. Die Netzsegmentierung kann z.B. mithilfe von VLANs implementiert werden. Aspekte, die bei der Netzsegmentierung zu berücksichtigen sind, können den BSI Dokumenten "Sichere Anbindung von lokalen Netzen an das Internet (ISi-LANA)" und "Absicherung eines Servers (ISi-Server)" entnommen werden.</t>
  </si>
  <si>
    <t>https://www.bsi.bund.de/SharedDocs/Downloads/DE/BSI/Internetsicherheit/isi_lana_studie_pdf.pdf?__blob=publicationFile&amp;v=1
https://www.bsi.bund.de/SharedDocs/Downloads/DE/BSI/Internetsicherheit/isi-server_pdf.pdf?__blob=publicationFile&amp;v=1</t>
  </si>
  <si>
    <t>USB-Schnittstellen kontrollieren oder sperren: Falls für die Aufgabenbewältigung in der Institution der Einsatz von Wechseldatenträger oder externen USB-Geräten nicht erforderlich ist, sind die USB-Ports an allen Clients und Servern zu sperren. Hierbei können die Schnittstellen physisch versiegelt werden. Sollten dennoch unregelmäßig Daten von externen Datenträgern in das Netzwerk (z.B. in Netzlaufwerke) übertragen werden, empfiehlt sich der Einsatz von zentralen Schleusen-PCs, die bei der IT-Abteilung betrieben werden und über einen aktuellen Virenschutz verfügen. Beim Einsatz von USB-Datenträgern und offenen Ports sollten die Anforderungen des "Mindeststandard des BSI für Schnittstellenkontrollen" berücksichtigt werden. USB-Ports an IT-Systemen in öffentlich zugänglichen Bereichen sind stets zu deaktivieren.</t>
  </si>
  <si>
    <t>https://www.bsi.bund.de/SharedDocs/Downloads/DE/BSI/Mindeststandards/Mindeststandard_BSI_Schnittstellenkontrolle_Version_1_3.pdf?__blob=publicationFile&amp;v=4</t>
  </si>
  <si>
    <t>Protokollierung konzipieren und umsetzen: Es wird empfohlen anhand des Informationsbedarfes im Rahmen der IT-Administration (z.B. bei der Detektion oder Auswertung von IT-Sicherheitsvorfällen) Vorgaben und Regelungen für die Protokollierung zu erstellen. Hierzu sollte ein Protokollierungskonzept erstellt werden, in welchem beschreiben wird, welche Sicherheitsereignisse protokolliert werden, wie mit den Log-Daten hinsichtlich Verarbeitung, Speicherung und Löschung umgegangen werden und wie eine Alarmierung ablaufen soll. Hilfestellung bei der Konzepterstellung bietet das Dokument "Mindeststandard des BSI zur Protokollierung und Detektion von Cyber-Angriffen". Nach Bedarfsermittlung ist die Protokollierung umzusetzen. Hierbei sollte zunächst geprüft werden, inwiefern sich der Bedarf mithilfe bereits implementierter und standardmäßig vorhandener IT-Systeme und Anwendungen realisieren lässt. Zur effizienteren Kontrolle und Auswertung der Protokollierungsdaten, wird empfohlen, eine zentrale Protokollierungsinfrastruktur aufzubauen, die als Grundlage des Monitorings dient.</t>
  </si>
  <si>
    <t>https://www.bsi.bund.de/SharedDocs/Downloads/DE/BSI/Mindeststandards/Mindeststandard_BSI_Protokollierung_und_Detektion_Version_2_0.pdf?__blob=publicationFile&amp;v=3</t>
  </si>
  <si>
    <t xml:space="preserve">https://www.bsi.bund.de/DE/Service-Navi/Publikationen/Studien/SiSyPHuS_Win10/SiSyPHuS_node.html
</t>
  </si>
  <si>
    <t>Härtung von Clients und Server: Die Clients und Server sind entsprechend der Herstellervorgaben oder gemäß etablierter Standards zu härten. Bei der Konfiguration der Clients wird empfohlen, die Härtungsmaßnahmen für Windows10-Clients (siehe "SiSyPHuS Win10: Studie zu Systemaufbau, Protokollierung, Härtung und Sicherheitsfunktionen in Windows 10") zu prüfen und je nach Machbarkeit und Aufwand umzusetzen. Bezüglich der Server sollten die Härtungsvorgaben aus den relevanten CIS-Benchmarks hinsichtlich der Umsetzbarkeit geprüft werden. 
https://downloads.cisecurity.org/#/
Aus den genannten Dokumenten sind Systemimages zu erstellen, die einheitlich auf die IT-Systeme installiert werden können. Es wird empfohlen, diese Images zentral zu dokumentieren.</t>
  </si>
  <si>
    <t>https://www.bitkom.org/sites/main/files/file/import/170125-LF-Backup-Recovery.pdf
https://www.bitkom.org/sites/main/files/file/import/170125-LF-Backup-Recovery.pdf
https://www.bsi.bund.de/SharedDocs/Downloads/DE/BSI/Grundschutz/Umsetzungshinweise/Umsetzungshinweise_2022/Umsetzungshinweis_zum_Baustein_CON_3_Datensicherungskonzept.pdf?__blob=publicationFile&amp;v=2#download=1</t>
  </si>
  <si>
    <t>Erstellen eines Datensicherungskonzeptes: Zur Planung, Konzeption und Dokumentation der Prozesse zur Erstellung und Wiederherstellung der Datensicherungen der Institution ist ein Datensicherungskonzept zu erstellen. Dieses sollte die Einflussfaktoren und Gefährdungen darstellen, die zur Entscheidung zur Vorgehensweise im Rahmen von Backup and Recovery geführt haben. Zudem ist ein Datensicherungsplan zu entwerfen, aus dem hervorgeht, wann welche Daten und IT-Systeme gesichert werden. Das Datensicherungskonzept sollte zudem den Prozess zur Wiederherstellung definieren, so dass sichergestellt ist, dass die maximal tolerierbare Ausfallzeit (RTO) der Institution eingehalten werden kann. Die Wiederherstellungsprozesse sowie die technische Umsetzung sind regelmäßig in den gemäß Konzept definierten Abständen zu testen und zu üben, so dass im Notfall eine schnelle Reaktion erfolgen kann. Das Datensicherungskonzept muss die Aufbewahrung, Absicherung und Vernichtung von Datensicherungen klären. Als Grundlage zur Erstellung des Datensicherungskonzeptes dienen Leitfaden zu Backup and Recovery der Bitkom sowie die Umsetzungshinweise zum Datensicherungskonzept des BSI. Hier findet sich auch ein beispielhafter Aufbau eines entsprechenden Dokuments.</t>
  </si>
  <si>
    <t>Erstellen eines dokumentierten Patch- und Updatemanagement-Konzepts: Es sollte ein formelles, schriftliches Konzept erstellt werden, das den gesamten Prozess für das Patchen und Updaten von Systemen beschreibt. Dies sollte die Verfahren für die Priorisierung von Patches, die Rollout-Strategie und die Berücksichtigung von Herstellervorgaben beinhalten. Das Konzept sollte regelmäßig überprüft und aktualisiert werden. Als Grundlage zur Erstellung des Konzeptes kann die Checkliste Patchmanagement des Bayerischen Landesamtes für Datenschutzaufsicht verwendet werden.</t>
  </si>
  <si>
    <t>https://www.lda.bayern.de/media/checkliste/baylda_checkliste_patch_mgmt.pdf</t>
  </si>
  <si>
    <t>Erstellung eines Konzeptes zur Behandlung von Sicherheitsvorfällen: Es wird empfohlen, ein Konzept zur Behandlung von Sicherheitsvorfällen in der Kommune zu erstellen. Das Konzept sollte zunächst das Vorliegen eines Sicherheitsvorfalles definieren und Verantwortlichkeiten, Organisationsstrukturen und Ansprechpartner für diesen Fall festlegen. Zudem sind Meldewege und Eskalationsschritte zu beschreiben. Ferner sind für allgemein bekannte Sicherheitsvorfälle Behandlungsprozesse zu beschreiben, so dass im Ernstfall eine schnelle Reaktion gewährleistet ist (z.B. bei der Wiederherstellung von Datensicherungen). Die Internetseiten des BSI zur "Vorfallunterstützung" dienen hierbei als Grundlage zum Aufbau eigener Prozesse zur Vorgehensweise im Rahmen des Security Incident Managements.</t>
  </si>
  <si>
    <t>https://www.bsi.bund.de/DE/Themen/Unternehmen-und-Organisationen/Cyber-Sicherheitslage/Reaktion/Vorfallunterstuetzung/vorfallsunterstuetzung_node.html</t>
  </si>
  <si>
    <t xml:space="preserve">Cybersicherheit als Führungsaufgabe: Die CSBW bietet für Führungskräfte der Landesverwaltung und Kommunen ein Schulungsangebot mit dem Titel „Cybersicherheit als Führungsaufgabe“ an. Führungskräfte der Landesverwaltung und Kommunen in Baden-Württemberg sind nicht nur für fachliche wie personelle Themen zuständig, sie sind auch für informationssicherheitstechnische Belange und Prozesse verantwortlich. Einerseits treffen sie Personalentscheidungen, betrauen Expertinnen und Experten mit kompetenzadäquaten Aufgaben, treffen sicherheitsrelevante Entscheidungen und nehmen eine Vorbildfunktion u.a. im Kontext der Informationssicherheit ein. 
Andererseits sind Führungskräfte selbst favorisierte Ziele für Cyberkriminelle. Sie verfügen über gesonderte Privilegien, in der Regel über Zugriffe auf sensible bzw. personenbezogene Daten und üben ein Weisungsrecht aus. Dementsprechend stehen besonders Führungskräfte im Visier von Cyberkriminellen. Beispielsweise eröffnet ein Identitätsdiebstahl eine Vielzahl an Einfallstoren für kriminelle Aktivitäten im Namen der betroffenen Führungskraft.
Ziel dieser Schulung ist es, Führungskräfte in ihrer Rolle zu stärken und Informationssicherheit als gelebte Kultur in den Institutionen des Landes zu fördern. 
Inwiefern Führungskräfte Mitarbeitende sensibilisieren, das Thema Cybersicherheit als zentrale Führungsaufgabe ausgestalten und welche Maßnahmen dabei unterstützen können, die Institution, die Teams und nicht zuletzt sich selbst zu schützen, bilden die Kernthemen der Schulung. Bei Interesse an dieser Schulung wenden Sie sich bitte an:   Schulungen@cybersicherheit.bwl.de
</t>
  </si>
  <si>
    <t>Konzipierung des Virenschutzes: Der Einsatz der bestehenden Virenschutz-Lösung ist zu planen und gemäß der Planung umzusetzen. Die Planung und Umsetzung ist in einem Konzept zum Schutz vor Schadsoftware zu dokumentieren. Hier sollte beschrieben werden, welche Antivirus-Lösung eingesetzt wird und wie diese konfiguriert ist (z.B. Aktualisierung der Virensignaturen, Vorgehen bei Detektion von Schadsoftware). Ferner muss aus dem Konzept hervorgehen, wie die Antivirus-Lösung bei der Behandlung von Sicherheitsvorfällen unterstützt. Es sollte zudem definiert werden, wie mit IT-Systeme, die nicht mit eingesetzten Virenschutzlösung abgesichert werden können, umgegangen werden soll. Diese IT-Systeme sollten in einem eigenen Netzwerksegment (z.B. eigenes VLAN) betrieben werden. Eine fehlende Antivirenlösung stellt eine erhebliche Schwachstelle dar, die leicht ausgenutzt werden kann und weitreichende Folgen für das Netzwerk der Stadt haben kann. Um die Auswirkungen minimieren zu können, ist eine geeignete Netzwerksegmentierung vorzunehmen, so dass die Schadsoftware auf den abgeschotteten Netzwerkbereich beschränkt werden kann.</t>
  </si>
  <si>
    <t>Bei Nutzung von Outlook bitte die Informationen in folgendem Dokument berücksichtigen: 
https://www.allianz-fuer-cybersicherheit.de/SharedDocs/Downloads/Webs/ACS/DE/BSI-CS/BSI-CS_139.pdf?__blob=publicationFile&amp;v=1</t>
  </si>
  <si>
    <t>https://www.bsi.bund.de/SharedDocs/Downloads/DE/BSI/Grundschutz/Kompendium_Einzel_PDFs_2021/06_APP_Anwendungen/APP_5_3_Allgemeiner_E-Mail_Client_und_Server_Edition_2021.pdf?__blob=publicationFile&amp;v=2</t>
  </si>
  <si>
    <t>Implementierung einer Festplattenverschlüsselung für mobile Geräte: Falls sensible Daten auf mobilen Geräten gespeichert werden dürfen, sollte eine Festplattenverschlüsselung (z.B. BitLocker) eingesetzt werden. Hierzu sind die Verbraucherinformationen des BSI zur hardware- und softwaregestützten Verschlüsselung zu beachten.</t>
  </si>
  <si>
    <t>https://www.bsi.bund.de/DE/Themen/Verbraucherinnen-und-Verbraucher/Informationen-und-Empfehlungen/Cyber-Sicherheitsempfehlungen/Daten-sichern-verschluesseln-und-loeschen/Datenverschluesselung/Soft-und-hardwaregestuetzte-Verschluesselung/soft-und-hardwaregestuetzte-verschluesselung.html</t>
  </si>
  <si>
    <t>Implementierung eines Mobile Device Management: Es wird empfohlen zur Verwaltung und Absicherung der mobilen Geräte ein Mobile Device Management zu implementieren. Bei der Implementierung sind die Vorgaben des BSI im Rahmen des Mindesteststandard zum Mobile Device Management zu berücksichtigen.</t>
  </si>
  <si>
    <t>https://www.bsi.bund.de/SharedDocs/Downloads/DE/BSI/Mindeststandards/Mindeststandard_Mobile-Device-ManagementV2_0.pdf?__blob=publicationFile&amp;v=2</t>
  </si>
  <si>
    <t>OPS.1.1.4.A7 Sensibilisierung und Verpflichtung der Benutzenden (B)
Benutzende MÜSSEN regelmäßig über die Bedrohung durch Schadprogramme aufgeklärt werden. Sie MÜSSEN die grundlegenden Verhaltensregeln einhalten, um die Gefahr eines Befalls durch Schadprogramme zu reduzieren. Dateien, E-Mails, Webseiten usw. aus nicht vertrauenswürdigen Quellen SOLLTEN NICHT geöffnet werden. Sie MÜSSEN entsprechenden Kontaktpersonen für den Fall eines Verdacht auf eine Infektion mit einem Schadprogramm bekannt sein. Sie MÜSSEN sich an die ihnen benannten Kontaktpersonen wenden, wenn der Verdacht auf eine Infektion mit einem Schadprogramm besteht.</t>
  </si>
  <si>
    <t>Verwenden E-Mail-Clients eine sichere Transportverschlüsselung, wenn sie über nicht vertrauenswürdige Netze mit dem E-Mail-Server kommunizieren?</t>
  </si>
  <si>
    <t>Ist sichergestellt, dass die gesamte Kommunikation über Netze (von und nach außen) mit einer Firewall abgesichert ist?</t>
  </si>
  <si>
    <t>Hinweis für Beantwortung:
umgesetzt = es gibt einen vollständigen und aktuellen Netzplan.
teilweise umgesetzt = es gibt einen Netzplan, dieser ist aber entweder nicht vollständig oder nicht aktuell.
nicht umgesetzt = es gibt keinen Netzplan.</t>
  </si>
  <si>
    <t>Wird regelmäßig überprüft, ob die gesicherten Daten einwandfrei und in angemessener Zeit zurückgespielt werden können ? Werden diese Wiederherstellungs-Tests dokumentiert?</t>
  </si>
  <si>
    <t xml:space="preserve">Gibt es ein Rollenkonzept für die IT-Administration und ist bei den zugewiesenen Berechtigungen das Minimalprinzip berücksichtigt worden?
(Minimalprinzip bedeutet, dass für die Ausführung der spezifischen Aufgaben nur unbedingt erforderliche Rechte gewährt werden). </t>
  </si>
  <si>
    <t>Wird auf allen Servern und Clients ein geeignetes Virenschutzprogramm eingesetzt und wird dieses Programm insbesondere auch für Systeme genutzt, die dem Datenaustausch dienen (z.B. Mail-Server, Fileserver)?</t>
  </si>
  <si>
    <t>Werden alle Daten durch ein Viren-Schutzprogramm auf Schadsoftware untersucht, bevor sie auf dem Fileserver (Datei-Server) abgelegt werden?</t>
  </si>
  <si>
    <t>Gibt es eine Richtlinie (Dienstvereinbarung) für die Nutzung von Smartphones und Tablets?</t>
  </si>
  <si>
    <t>Ist sichergestellt, dass Wechseldatenträger, die außerhalb eines sicheren Bereiches verwendet oder transportiert werden und dabei schutzbedürftige Daten enthalten, mit einem sicheren Verfahren verschlüsselt sind?</t>
  </si>
  <si>
    <t>Gibt es eine dokumentierte Regelung (Dienstanweisung) für den richtigen und sicheren Umgang mit Wechseldatenträgern und ist diese Regelung allen Benutzenden bekannt?</t>
  </si>
  <si>
    <t>Werden Webanfragen der Mitarbeitenden über einen Webproxy geleitet?</t>
  </si>
  <si>
    <t>Mögliche Maßnahmen zur Umsetzung dieser Anforderung: 
 - Bestellung einer oder eines ISB, die oder der die Verantwortung für die Informationssicherheit in der Kommune trägt. Dadurch werden klare Zuständigkeiten und Verantwortlichkeiten festgelegt. 
 - Gegebenenfalls empfiehlt sich die Kooperation mit anderen Kommunen, die ein ähnliches Lagebild aufweisen, so dass die personelle Ressource des ISB gemeinsam genutzt werden kann. 
 - Einholung von Angeboten für die Bestellung einer/eines externen ISB (z.B. möglich bei Komm.ONE)
Grundlagen zur Beschreibung der ISB-Tätigkeiten finden sich im BSI-Standard 200-2 Kapitel 4.4.</t>
  </si>
  <si>
    <t>Mögliche Maßnahmen zur Umsetzung dieser Anforderung: 
- Einplanung regelmäßiger Rücksprachen zwischen Verwaltungsspitze und zuständigem Mitarbeitenden
- Regelmäßige Statusberichte in den Gremien (z.B. Gemeinderat, Kreistag, Ausschüsse)</t>
  </si>
  <si>
    <t>Mögliche Maßnahmen zur Umsetzung dieser Anforderung: 
 - Aufbau eines Sicherheitsteams: Es ist empfehlenswert - falls personell umsetzbar - ein dediziertes Sicherheitsteam einzurichten, das die oder den ISB unterstützt und spezialisiertes Wissen in den Bereichen Cybersicherheit und Datenschutz einbringt. 
 - Die Zuständigkeiten und Aufgaben sind in der Informationssicherheitsleitlinie zu beschreiben. 
Grundlagen zur Beschreibung der Tätigkeiten finden sich im BSI-Standard 200-2 Kapitel 4.5.</t>
  </si>
  <si>
    <t>Ein Beispiel für die Darstellung der Verantwortlichkeiten in einer Tabelle finden Sie im BSI Standard 200-2 auf Seite 112 (Beispiel RECPLAST GmbH).</t>
  </si>
  <si>
    <t>Roter Bereich</t>
  </si>
  <si>
    <t>Gelber Bereich</t>
  </si>
  <si>
    <t>Hellgrüner Bereich</t>
  </si>
  <si>
    <t>Grüner Bereich</t>
  </si>
  <si>
    <t>bis 40%</t>
  </si>
  <si>
    <t>65 - 80%</t>
  </si>
  <si>
    <t>über 80%</t>
  </si>
  <si>
    <t>40 - 65%</t>
  </si>
  <si>
    <t xml:space="preserve">Mögliche Maßnahmen zur Umsetzung dieser Anforderung: 
Passwortrichtlinie erstellen und hierfür die vorgeschlagenen Regelungen vom BSI berücksichtigen. 
Diese sind zu finden im BSI Dokument "Umsetzungshinweise zum Baustein: ORP.4 Identitäts- und Berechtigungsmanagement". 
Den entsprechenden Hinweis finden Sie in Kapitel "ORP.4.M8 - Regelung des Passwortgebrauchs". 
</t>
  </si>
  <si>
    <t>https://www.bsi.bund.de/SharedDocs/Downloads/DE/BSI/Grundschutz/Umsetzungshinweise/Umsetzungshinweise_2021/Umsetzungshinweis_zum_Baustein_ORP_4_Identitaets_und_Berechtigungsmanagement.pdf?__blob=publicationFile&amp;v=1</t>
  </si>
  <si>
    <t>https://www.bsi.bund.de/DE/Themen/Verbraucherinnen-und-Verbraucher/Informationen-und-Empfehlungen/Cyber-Sicherheitsempfehlungen/Accountschutz/Sichere-Passwoerter-erstellen/Umgang-mit-Passwoertern/umgang-mit-passwoertern_node.html</t>
  </si>
  <si>
    <t>Mögliche Maßnahmen zur Umsetzung dieser Anforderung: 
Regelmäßige Sensibilisierungen der Mitarbeitenden in Form von 
- Veranstaltungen
- Onepager
- Erklärvideo zur Nutzung von Passwortmanagern
Weiterführende Informationen finden Sie auf BSI Webseiten, siehe Link in Spalte "Externe Quellen"</t>
  </si>
  <si>
    <t>https://learn.microsoft.com/de-de/windows-server/get-started/install-options-server-core-desktop-experience</t>
  </si>
  <si>
    <t>Da die Installationsoption „Server Core“ eine stark reduzierte Angriffsfläche bietet, wird diese Option empfohlen, es sei denn, Sie benötigen spezifisch die zusätzlichen Benutzeroberflächenelemente und grafischen Verwaltungstools, die in der Installationsoption „Server mit Desktopdarstellung“ enthalten sind.</t>
  </si>
  <si>
    <t>Prozess zum On-/Offboarding entwickeln: Es sind Prozesse zum Onboarding und Offboarding von Mitarbeiterinnen und Mitarbeitern sowie bei Wechseln von Rollen innerhalb der Institution ("Mover") zu entwickeln. Diese Prozesse sind mit allen erforderlichen Stakeholdern und Abteilungen abzustimmen - insbesondere Personalabteilung, Mitarbeitervertretungen und Vorgesetzten der Fachabteilungen. Hierzu sind Checklisten und Laufzettel zu erstellen, die sicherstellen, dass die Mitarbeitenden diverse Stationen im Rahmen des On- und Offboardings durchlaufen. Aus Sicherheitssicht ist zu gewährleisten, dass Mitarbeitende Schlüssel für den erforderlichen Zutritt zu Räumen erhalten bzw. abgeben und Berechtigungen auf Filesysteme, Anwendungen, Server oder Fernzugriffe (z.B. Home Office) erhalten bzw. entzogen bekommen. Die Berechtigungen sind durch Administratoren nur nach Anforderung durch Vorgesetzte des Mitarbeitenden zu vergeben oder zu entziehen. Es wird empfohlen, im Rahmen des Onboardings eine Einweisung in die Nutzung der IT und in die Informationssicherheit der Institution zu geben, um die Beschäftigten hinsichtlich des erwarteten Verhaltens zu sensibilisieren.</t>
  </si>
  <si>
    <t>Mögliche Maßnahmen zur Umsetzung dieser Anforderung:
 - Erstellung eines Informationspapiers für neue Mitarbeitende, das diese in den ersten Arbeitstagen ausgehändigt bekommen. 
 - Regelmäßige interne Unterweisungen bzw. Schulungen für neue Mitarbeitende.</t>
  </si>
  <si>
    <t>https://www.cybersicherheit-bw.de/alles-auf-einer-plattform-cybersicherheit-selbststaendig-und-spielerisch-lernen</t>
  </si>
  <si>
    <t xml:space="preserve">Mögliche Maßnahmen zur Umsetzung dieser Anforderung: 
 - Checkliste erstellen für Aufgaben- und Verantwortungswechsel von Mitarbeitenden und die Überprüfung von Benutzendenkennungen und Berechtigungen in diese Liste aufnehmen.
 - Diese Checkliste konsequent umsetzen. 
 - Zusätzlich sollten bei besonders schützenswerten Ressourcen die Berechtigungen turnusmässig überprüft werden. </t>
  </si>
  <si>
    <t>https://www.cybersicherheit-bw.de/wissen-kompakt-factsheets-zur-cybersicherheit</t>
  </si>
  <si>
    <t xml:space="preserve">Mögliche Maßnahmen zur Umsetzung dieser Anforderung: 
 - Regelmäßige Information und Sensibilisierung von Benutzenden für die Gefahren durch E-Mail-Anhänge einschliesslich Office-Dokumenten. 
 - Benutzende in diesen Informationsdokumenten oder Schulungen auffordern, Auffälligkeiten umgehend an die oder den ISB zu melden. </t>
  </si>
  <si>
    <t>APP.5.3.A4: Spam- und Virenschutz auf dem E-Mail-Server;
Der IT-Betrieb MUSS sicherstellen, dass auf E-Mail-Servern eingehende und ausgehende E-Mails, insbesondere deren Anhänge, auf Spam-Merkmale und schädliche Inhalte überprüft werden. 
Die Einführung und Nutzung von E-Mail-Filterprogrammen MUSS mit den Datenschutzbeauftragten und der Personalvertretung abgestimmt werden.
Die Institution MUSS festlegen, wie mit verschlüsselten E-Mails zu verfahren ist, wenn diese nicht durch das Virenschutzprogramm entschlüsselt werden können.</t>
  </si>
  <si>
    <t xml:space="preserve">Die Cybersicherheitsagentur Baden-Württemberg (kurz: CSBW) freut sich über Kommentare und Anregungen zu dieser Checkliste. Bitte wenden Sie sich an Beratung@cybersicherheit.bwl.de. 
Vielen Dank. </t>
  </si>
  <si>
    <t>Mögliche Maßnahmen zur Umsetzung dieser Anforderung:
Regelmäßige Schulungen für alle Mitarbeitenden (in Präsenz oder im Onlineformat oder als Selbstlernkurs)
Kommunen in Baden-Württemberg können hierfür gerne die Schulungsangebote der CSBW nutzen. Anfragen bitte an folgende E-Mail-Adresse senden: schulungen@cybersicherheit.bwl.de</t>
  </si>
  <si>
    <t>Mögliche Maßnahmen zur Umsetzung dieser Anforderung: 
 - Regelmäßige Information und Sensibilisierung von Benutzenden für die Gefahren durch E-Mails. Hierfür kann zum Beispiel das Factsheet der CSBW zu Phishing-E-Mails verwendet werden. 
 - Ebenso kann das Schulungsangebot der CSBW von Kommunen in Baden-Württemberg genutzt werden. Anfragen bitte an folgende E-Mail-Adresse senden: schulungen@cybersicherheit.bwl.de</t>
  </si>
  <si>
    <t xml:space="preserve">Mögliche Maßnahmen zur Umsetzung dieser Anforderung: 
 - Dienstvereinbarung erstellen und darin festlegen, dass bei Verlust eines mobilen Geräts umgehend die order der ISB informiert werden muss. </t>
  </si>
  <si>
    <t>Mögliche Maßnahmen zur Umsetzung dieser Anforderung: 
 - Dienstvereinbarung erstellen und darin die Regelungen für Gerätesperrcode und Bildschirmsperre festlegen. 
 - Bei Nutzung einer Mobile-Device-Management Lösung die enstprechenden Regeln durch ein entsprechendes Profil erzwingen.</t>
  </si>
  <si>
    <t xml:space="preserve">Mögliche Maßnahmen zur Umsetzung dieser Anforderung: 
 - Dienstvereinbarung erstellen und darin definieren, ob bzw. welche Apps installiert werden dürfen. </t>
  </si>
  <si>
    <t>https://www.bsi.bund.de/SharedDocs/Downloads/DE/BSI/Grundschutz/Umsetzungshinweise/Umsetzungshinweise_2022/Umsetzungshinweis_zum_Baustein_SYS_4_5_Wechseldatentraeger.pdf?__blob=publicationFile&amp;v=2</t>
  </si>
  <si>
    <t>Mögliche Maßnahmen zur Umsetzung dieser Anforderung: 
 - Regelmäßige Information und Sensibilisierung von Benutzenden für die Gefahren durch den Umgang mit Wechseldatenträgern (z.B. USB-Sticks). 
 - Benutzende auf die Umsetzungshinweise vom BSI zu Wechseldatenträgern hinweisen. Link zu diesen Umsetzungshinweisen siehe Spalte "Externe Quellen".</t>
  </si>
  <si>
    <t>Sieher hierzu BSI Umsetzungshinweis ORP.4.M23. Link zu dem Dokument mit diesem Hinweise siehe Spalte "Externe Quellen".</t>
  </si>
  <si>
    <t>https://www.allianz-fuer-cybersicherheit.de/Webs/ACS/DE/Informationen-und-Empfehlungen/Empfehlungen-nach-Angriffszielen/Unternehmen-allgemein/IT-Notfallkarte/Massnahmenkatalog/massnahmenkatalog_node.html</t>
  </si>
  <si>
    <t>https://www.allianz-fuer-cybersicherheit.de/SharedDocs/Downloads/Webs/ACS/DE/BSI-CS/BSI-CS_135.pdf?__blob=publicationFile&amp;v=1</t>
  </si>
  <si>
    <t>Mögliche Maßnahmen zur Umsetzung dieser Anforderung: 
- Erstellung einer Informationssicherheitsleitlinie (ISL), die jährlich bzw. anlassbezogen aktualisiert wird
- Veröffentlichung der ISL in Intranet oder sonstigem zentralen Speicherort
- Bekanntgabe der ISL an neue Mitarbeitende bei Dienstantritt
Weiterführende Informationen: 
siehe "Handreichung zur Ausgestaltung der Informationssicherheitsleitlinie in Kommunalverwaltungen", welche sowohl vom Deutschen Landkreistag als auch vom Deutschen Städtetag veröffentlich wurde. 
Der Link in der Spalte "Externe Quellen" führt zur Ausführung des Deutschen Landkreistags. Der folgende Link führt zur Version des Deutschen Städtetags. 
Bis auf die Vorworte, das Layout und die Angaben zum Herausgeber sind die Inhalte der beiden Versionen identisch. 
https://www.staedtetag.de/publikationen/weitere-publikationen/standard-titel-1</t>
  </si>
  <si>
    <t xml:space="preserve">Schwachstellen sollten durch das Einspielen von Patches und Updates schnell behoben. 
Alternative Maßnahmen, etwa wenn noch keine Patches bereitstehen, können z.B. sein: Deaktivieren einzelner Funktionen, Isolierung in bestimmten Netzsegmenten, Außerbetriebnahme des IT-Systems oder der IT-Komponente usw. </t>
  </si>
  <si>
    <t>https://support.microsoft.com/de-de/windows/gesch%C3%BCtzt-bleiben-mit-windows-sicherheit-2ae0363d-0ada-c064-8b56-6a39afb6a963</t>
  </si>
  <si>
    <t xml:space="preserve">Windows-Sicherheit ist in Windows integriert und enthält ein Antischadsoftware-Programm mit dem Namen Microsoft Defender Antivirus.Falls auf Windows Systemen keine alternative Lösung zum Schutz vor Schadprogrammen genutzt wird, müssen die Funktionen von Windows-Sicherheit genutzt werden. 
Browser bieten ebenfalls Schutzmechanismen, die z.B. gefährliche Downloads blockieren und vor unerwünschter und ungewöhnlicher Software warnen. </t>
  </si>
  <si>
    <t>https://www.bsi.bund.de/DE/Themen/Unternehmen-und-Organisationen/Cyber-Sicherheitslage/Technische-Sicherheitshinweise-und-Warnungen/Warnungen-nach-Par-7/Archiv/FAQ-Kaspersky/faq_node.html</t>
  </si>
  <si>
    <t xml:space="preserve">Bei der Auswahl eines Virenschutzprogramms muss darauf geachtet werden, dass dies für die Anforderungen der Institutionen geeignet ist. U.a. gilt es, die Warnung des BSI vom 15. März 2022 vor dem Einsatz von Virenschutzsoftware des russischen Herstellers Kaspersky zu beachten. </t>
  </si>
  <si>
    <t>https://www.bsi.bund.de/DE/Themen/Verbraucherinnen-und-Verbraucher/Informationen-und-Empfehlungen/Cyber-Sicherheitsempfehlungen/Virenschutz-Firewall/virenschutz-firewall_node.html</t>
  </si>
  <si>
    <t xml:space="preserve">Bei der Konfiguration des Virenschutzprogramms sind u.a. folgende Aspekte zu berücksichtigen bzw. können eine Rolle spielen: 
1. Definition von Richtlinien: Legen Sie Sicherheitsrichtlinien fest, die den Bedürfnissen und Anforderungen Ihrer Organisation entsprechen. Dies kann die Empfindlichkeitsstufe der Erkennung, die Häufigkeit von Scans, die Aktualisierungshäufigkeit der Virendefinitionen und andere Einstellungen umfassen.
2. Aktualisierung: Stellen Sie sicher, dass das Virenschutzprogramm regelmäßig und automatisch Updates für seine Virendefinitionen und die Software selbst herunterlädt und installiert. Dies ist entscheidend, um Schutz vor neuen Bedrohungen zu gewährleisten.
3. Scaneinstellungen: Konfigurieren Sie die Scaneinstellungen, um sicherzustellen, dass alle relevanten Bereiche Ihres Systems, einschließlich Dateien, E-Mails und angeschlossener Geräte, überprüft werden. 
4. Berichterstattung: Aktivieren Sie Berichterstattungsfunktionen, um über erkannte Bedrohungen und Aktivitäten des Virenschutzprogramms informiert zu werden. Dies kann hilfreich sein, um Anomalien zu erkennen und darauf zu reagieren.
5. Ausnahmen: In einigen Fällen müssen Sie Dateien oder Ordner von der Überprüfung ausschließen, wenn sie falsch als Bedrohung erkannt werden oder aus bestimmten Gründen nicht überprüft werden sollten. Stellen Sie sicher, dass Ausnahmen sorgfältig konfiguriert werden.
6. Echtzeitschutz: Aktivieren Sie den Echtzeitschutz, um Bedrohungen sofort zu erkennen und zu blockieren, bevor sie Schaden anrichten können.
7. Firewall-Integration: Wenn Ihr Virenschutzprogramm eine Firewall enthält, konfigurieren Sie sie gemäß den Sicherheitsanforderungen Ihrer Organisation.
8. Benachrichtigungen: Stellen Sie sicher, dass Sie Benachrichtigungen und Warnungen von Ihrem Virenschutzprogramm aktiviert haben, um auf potenzielle Sicherheitsprobleme aufmerksam gemacht zu werden.
</t>
  </si>
  <si>
    <t>Siehe hierzu BSI Umsetzungshinweis ORP.4.M9. Link zu dem Dokument mit diesem Hinweise siehe Spalte "Externe Quellen".</t>
  </si>
  <si>
    <t>Es muss sichergestellt sein, dass Datensicherungen nach einem festgelegten Plan regelmäßig erfolgen.
Bei wichtigen Daten wird eine tägliche Datensicherung dringend empfohlen. 
Bei der Auswahl der Häufigkeit und der Zeitpunkte der Datensicherung sind folgende Einflussfaktoren zu beachten:
Verfügbarkeitsanforderungen, Wiederherstellungsaufwand ohne Datensicherung und Änderungsvolumen: 
Der zeitliche Abstand der Datensicherungen ist so zu wählen, dass die Restaurierungs- und Nacherfassungszeit (Rekonstruktionsaufwand der geänderten Daten, für die keine Datensicherung vorhanden ist) der in diesem Zeitraum geänderten Daten (Änderungsvolumen) kleiner als die maximal tolerierbare Ausfallzeit ist.
Änderungszeitpunkte der Daten: 
Gibt es Zeitpunkte, an denen sich die Daten in großem Umfang ändern (z. B. Programmlauf für Gehaltszahlung oder Versionswechsel der Software) oder an denen der Komplettdatenbestand vorliegen muss, so bietet es sich an, unmittelbar danach eine Volldatensicherung durchzuführen. Dazu sind neben den periodischen die ereignisabhängigen Datensicherungszeitpunkte festzulegen.</t>
  </si>
  <si>
    <t>https://www.bsi.bund.de/SharedDocs/Downloads/DE/BSI/Grundschutz/Umsetzungshinweise/Umsetzungshinweise_2022/Umsetzungshinweis_zum_Baustein_CON_3_Datensicherungskonzept.pdf?__blob=publicationFile&amp;v=2#download=1</t>
  </si>
  <si>
    <t xml:space="preserve">Grundsätzlich sollten Datensicherungsmedien und Originaldatenträger in unterschiedlichen Brandabschnitten aufbewahrt werden. Je weiter entfernt jedoch die Datenträger lagern, desto länger können die Transportwege und damit die Transportzeiten sein, und desto länger dauert die Wiederherstellung. Als Einflussfaktoren sind daher zu betrachten: Verfügbarkeitsanforderungen, Vertraulichkeits- und Integritätsbedarf der Daten und Datenvolumen. Weitere Informationen hierzu siehe die Umsetzungshinweise zum Baustein CON.3 Datensicherungskonzept. Link siehe Spalte "Externe Quellen". </t>
  </si>
  <si>
    <t>Für die Rekonstruktion eines Datenbestandes muss regelmäßig geprüft werden, ob mit den vorhandenen Sicherungskopien der Daten ein solches Vorhaben durchgeführt werden kann. Durch technische Defekte, falsche Parametrisierung, einer schlichten Überalterung der Medien, einer unzureichenden Datenträgerverwaltung oder der Nichteinhaltung von Regeln, die in einem Datensicherungskonzept gefordert werden, ist es möglich, dass eine Rekonstruktion eines Datenbestandes nicht möglich ist. Daher ist es notwendig, dass regelmäßig überprüft wird, ob die erzeugten Datensicherungen zur Wiederherstellung verlorener Daten genutzt werden können.</t>
  </si>
  <si>
    <t>Die oberste Leitungsebene der Kommune muss die Gesamtverantwortung für die Informationssicherheit übernehmen. Das Thema IT- und Informationssicherheit muss als relevantes und immer aktuelles Alltagsthema von der obersten Leitungsebene in alle Abteilungen der Institution hineingetragen werden. Wenn die oberste Leitungsebene das Thema Informationssicherheit nicht vorlebt, wird sich das Bewusstsein auch nicht auf die Belegschaft übertragen und führt so zu Sicherheitslücken in allen Abteilungen.
Mögliche Maßnahmen zur Umsetzung dieser Anforderung: 
- Von Behördenleitung unterschriebene Informationssicherheitsleitlinie (ISL) und Versand der ISL an alle Mitarbeitenden
- Gemeinderatsbeschluss zur Betonung der Wichtigkeit der Informationssicherheit innerhalb der Kommune
- Regelmäßig Termine zwischen Behördenleitung und für Informationssicherheit zuständige Mitarbeitende</t>
  </si>
  <si>
    <t>1. Beschäftigte müssen jederzeit eine Ansprechperson (Notfallkontakt) erreichen können, um ungewöhnliche Vorkommnisse oder Verluste unverzüglich zu melden. Bei kritischen Vorkommnissen muss schnell gehandelt werden, um das Ausmaß des Schadens zu begrenzen.
2. Handlungsleitfaden entwickeln: Es ist ein Handlungsleitfaden zur Bewältigung von Sicherheitsvorfällen (wie z.B. Ransomware-Angriffen) zu erstellen. Dieser Leitfaden sollte klare Anweisungen und Zuständigkeiten enthalten. Es ist empfehlenswert, den Handlungsleitfaden regelmäßig, z.B. in Form einer Tabletop-Übung, mit den Entscheidungssträgern und Stakeholdern zu üben und zu prüfen. Zur Entwicklung des Handlungsleitfadens wird empfohlen den "Maßnahmenkatalog Ransomware" des BSI zu berücksichtigen.</t>
  </si>
  <si>
    <t>Es muss ein Notfallplan entwickelt und allen Beschäftigten zur Verfügung gestellt werden. Bei kritischen Vorkommnissen muss schnell und zielgerichtet gehandelt werden. Dies kann nur sichergestellt werden, wenn es einen Notfallplan gibt. Hier erfahren Beschäftigte, wie sie sich verhalten und wem sie was, wann und in welcher Form mitteilen müssen.</t>
  </si>
  <si>
    <t>Sie müssen sicherstellen, dass alle Mitarbeitenden sicher mit der IT und dem Netzwerk umgehen und verdächtige Vorkommnisse und Nachrichten (z.B. Phishingmails) identifizieren können. Hierfür bedarf es Einweisungen, Schulungen und Sensibilisierungsmaßnahmen. Die IT-Sicherheit einer Institution bemisst sich an der Person, die die größten Unsicherheiten im Umgang mit IT und Netzwerk vorweist.
Mögliche Maßnahmen zur Umsetzung dieser Anforderung: 
- Regelmäßiger Besuch von Schulungen bei relevanten Bildungsträgern bzw. Institutionen
- Nutzung der Lernangebote der CSBW  
- Aufnahme einer Regelung in den Vertrag bei Bestellung einer/eines externen ISB, dass aktuelles Wissen vorausgesetzt wird</t>
  </si>
  <si>
    <t>Es muss eine Richtlinie für Sicherheitsmaßnahmen zum mobilen Arbeiten (Arbeiten im Homeoffice) vorliegen. Zum einen sichert sich die oberste Leitungsebene in Haftungsfällen ab, zum anderen werden alle mobil-arbeitenden Personen und solche, die im Homeoffice arbeiten gleichermaßen im Umgang mit vertraulichen Daten, Interna der Institution usw. sensibilisiert.</t>
  </si>
  <si>
    <t>Der Zugriff auf das interne Netzwerk der Kommune von extern (mobil oder Homeoffice) muss verschlüsselt erfolgen. Dies kann durch eine VPN-Verbindung ermöglicht werden. Es besteht die Gefahr, dass bei nicht verschlüsselten Verbindungen Ihre Daten durch unbefugte Dritte manipuliert oder ausgespäht werden. Dies kann dazu führen, dass die Vertraulichkeit Ihrer Daten verloren geht.</t>
  </si>
  <si>
    <t xml:space="preserve">Mögliche Maßnahmen zur Umsetzung dieser Anforderung: 
 - Dienstvereinbarung erstellen mit Richtlinien für die Nutzung von mobilen Geräten. </t>
  </si>
  <si>
    <t xml:space="preserve">Mögliche Maßnahmen zur Umsetzung dieser Anforderung: 
Dienstvereinbarung erstellen mit Richtlinien für die Nutzung von mobilen Geräten. 
In dieser Dienstvereinbarung festlegen, ob Cloud-Dienste (z.B. iCloud) genutzt werden dürfen. </t>
  </si>
  <si>
    <t xml:space="preserve">Als Hilfsmittel für die sorgfältige Planung des VPN-Einsatzes kann das BSI Dokument "Aufbau von Virtual Private Networks (VPN) und Integration in Sicherheitsgateways" verwendet werden. Link zu diesem Dokument siehe Spalte "Externe Quellen"- </t>
  </si>
  <si>
    <t>https://www.bsi.bund.de/SharedDocs/Downloads/DE/BSI/Internetsicherheit/vpn_pdf.pdf?__blob=publicationFile</t>
  </si>
  <si>
    <t>Die erstellten Datensicherungen können für die Institution eine überlebenswichtige Ressource darstellen, wenn die Ursprungssysteme ausfallen und von einem Datenverlust betroffen sind. Hierbei ist es unerheblich, ob ein solcher Datenverlust durch einen technischen Defekt, einen menschlichen Fehler oder einen Angriff ausgelöst wurde. Daher müssen die Speichermedien für die Datensicherung in geeigneter Weise vor unbefugtem Zugriff geschützt werden. Hierbei muss insbesondere sichergestellt werden, dass Datensicherungen nicht absichtlich oder unbeabsichtigt überschrieben werden können. Die kann grundsätzlich über zwei Wege umgesetzt werden:
1. IT-Systeme, die für die Datensicherung eingesetzt werden, sollten einen schreibenden Zugriff auf die Speichermedien für die Datensicherung nur für autorisierte Datensicherungen oder autorisierte Administrationstätigkeiten gestatten. Diese Möglichkeit bietet sich in Netzspeichern oder komplexeren vernetzten Datensicherungsystemen an. Hierbei ist entscheidend, dass tatsächlich kein unbeabsichtiges Überschreiben oder Löschen der Speichermedien für die Datensicherung möglich ist.
2. Alternativ sollten die Speichermedien für die Datensicherung nur für autorisierte Datensicherungen oder autorisierte Administrationstätigkeiten mit den entsprechenden ITSystemen verbunden werden. Dies bietet sich insbesondere bei kleineren Datensicherungslösungen an, wo die Datensicherung z. B. auf ein externes Laufwerk oder einen optischen Datenträger gesichert werden.</t>
  </si>
  <si>
    <t>https://www.bsi.bund.de/DE/Themen/Verbraucherinnen-und-Verbraucher/Informationen-und-Empfehlungen/Cyber-Sicherheitsempfehlungen/Daten-sichern-verschluesseln-und-loeschen/Daten-endgueltig-loeschen/daten-endgueltig-loeschen_node.html</t>
  </si>
  <si>
    <t xml:space="preserve">Mögliche Maßnahmen zur Umsetzung dieser Anforderung: 
In einer Dienstvereinbarung die verantwortlichen Personen für das sichere Löschen und Vernichten von Informationen auf Datenträgern definieren und darin festhalten, dass geeignete Methoden für diesen Vorgang verwendet werden müssen. 
Hinweise zu den möglichen Methoden finden Sie zum Beispiel in dem unter "Externe Quellen" angegebenen Dokument. </t>
  </si>
  <si>
    <t xml:space="preserve">Bei der Definition eines Rollen- und Berechtigungskonzepts für Ihre IT-Umgebung sollten Sie folgende Schritte beachten:
1. Anforderungsanalyse: Verstehen Sie die fachlichen Anforderungen und Prozesse, um zu bestimmen, welche Benutzerrollen und Berechtigungen benötigt werden.
2. Benutzerrollen identifizieren: Definieren Sie verschiedene Benutzerrollen basierend auf den Aufgaben und Verantwortlichkeiten der Benutzenden in der IT-Umgebung.
3. Berechtigungen festlegen: Bestimmen Sie die erforderlichen Berechtigungen für jede Benutzerrolle. Dies kann den Zugriff auf Systeme, Daten und Anwendungen umfassen.
4. Least Privilege-Prinzip: Gewähren Sie Benutzenden nur die minimalen Berechtigungen, die sie für ihre Aufgaben benötigen, um Sicherheitsrisiken zu minimieren.
5. Rollen- und Berechtigungsmatrix erstellen: Erstellen Sie eine Matrix, die die Zuordnung von Benutzerrollen zu den zugehörigen Berechtigungen zeigt.
6. Technische Umsetzung: Implementieren Sie das Rollen- und Berechtigungskonzept in der IT-Umgebung mithilfe von IAM (Identity and Access Management)-Tools oder anderen geeigneten Methoden.
7. Überwachung und Aktualisierung: Überwachen Sie regelmäßig die Berechtigungen, um sicherzustellen, dass sie den aktuellen Anforderungen entsprechen. Aktualisieren Sie das Konzept bei Bedarf.
8. Schulung und Sensibilisierung: Schulen Sie Benutzenden über ihre Rollen und Verantwortlichkeiten und sensibilisieren Sie sie für die Bedeutung von Sicherheit.
9. Notfallplanung: Planen Sie für den Fall von Sicherheitsvorfällen und definieren Sie, wie Berechtigungen im Notfall verwaltet werden.
</t>
  </si>
  <si>
    <t xml:space="preserve">In kleineren Umgebungen kann das IT-Asset-Management in aller Regel mittels einer einfachen Liste (z.B. Excel-Tabelle) erfolgen. In größeren Umgebungen bietet sich die Nutzung einer IT-Asset-Management (ITAM) Softwarelösung an. 
Zu berücksichtigen sind sämtliche Komponenten der IT-Umgebung: 
 - Hardware (Server, Desktops, Laptops, Monitore, Router, Switches, Firewalls, Drucker, Scanner, Speichergeräte, mobile Geräte), 
 - Software (Lizenzen, Versionen, Wartungsverträge), 
 - Cloud-Ressourcen, 
 - usw.  </t>
  </si>
  <si>
    <t xml:space="preserve">Die Bereitstellung ausreichender Personal- und Schressourcen für eine IT-Umgebung erfordert eine sorgfältige Analyse der Anforderungen und Kapazitäten. Mögliche Schritte, um zu erkennen, ob genügend Ressourcen vorhanden sind, sind zum Beispiel:
 - Bedarfsanalyse: welche Aufgaben und Anforderungen gibt es? Welche Systeme, Anwendungen und Dienste müssen verwaltet werden?
 - Workload-Bewertung unter Berücksichtigung von Arbeitslast sowie Anzahl von Benutzenden, Server, Anwendungen, etc. 
 - Ressourcenverfügbarkeit: welche Personal- und Sachressourcen (z.B. für die Beauftragung von Dienstleistern) stehen zur Verfügung?
 - Vergleich von Bedarf und Verfügbarkeit
Bei der Ressourcenplanung ist es wichtig Risiken wie Ausfälle, Sicherheitsbedrohungen und Compliance-Anforderungen zu berücksichtigen. </t>
  </si>
  <si>
    <t xml:space="preserve">Um diese Anforderungen erfüllen zu können, muss die Protokollierung auf allen IT-Systemen und Anwendungen aktiviert werden. In großen IT-Umgebungen bietet sich die Nutzung von Log-Management Lösungen bzw. Privileged Access Management (PAM) Lösungen an. </t>
  </si>
  <si>
    <t xml:space="preserve">Es wird empfohlen, ein Konzept zur Behandlung von Sicherheitsvorfällen in der Kommune zu erstellen und darin die Verantwortlichkeiten und Ansprechpartner festzulegen. 
</t>
  </si>
  <si>
    <t>Ist für die Kommune eine oder ein interne/r oder externe/r ISB ernannt und koordiniert erste Sicherheitsmaßnahmen?</t>
  </si>
  <si>
    <t>Wird die Leitungsebene regelmäßig über den Stand der Informationssicherheit informiert? Enthalten die Berichte klar definierte und priorisierte Maßnahmenvorschläge?</t>
  </si>
  <si>
    <t>Sind die Daten der E-Mail-Server und -Clients Bestandteil der regelmäßigen Datensicherung?</t>
  </si>
  <si>
    <t xml:space="preserve">Mit (Informations-)Sicherheitsmanagement wird die Planungs-, Lenkungs- und Kontrollaufgabe bezeichnet, die erforderlich ist, um einen durchdachten und wirksamen Prozess zur Herstellung von Informationssicherheit aufzubauen und kontinuierlich umzusetzen. Ein funktionierendes Sicherheitsmanagement muss in die existierenden Managementstrukturen jeder Institution eingebettet werden. 
Ziel dieses Bausteins ist es aufzuzeigen, wie ein funktionierendes Managementsystem für Informationssicherheit (ISMS) eingerichtet und im laufenden Betrieb weiterentwickelt werden kann. Der Baustein beschreibt dazu Schritte eines systematischen Sicherheitsprozesses und gibt Anleitungen zur Erstellung eines Sicherheitskonzeptes.
Sehr wichtige Anforderung sind, dass in einer Institution die Rollen und Zuständigkeiten im Sicherheitsprozess eindeutig festgelegt sind, die Sicherheitsverantwortlichen durch die Institutionsleitung unterstützt werden und der gesamte Sicherheitsprozess regelmäßig überprüft und aktualisiert wird. </t>
  </si>
  <si>
    <t>Gibt es ein dokumentiertes Datensicherungskonzept und wird in diesem Konzept die "goldene 3-2-1 Regel der Datensicherheit" befolgt? 
(3-2-1 Regel: Es sollen drei Kopien oder Versionen aller notwendigen Daten der Institution existieren, die auf zwei verschiedenen Speichermedien gesichert sind, von denen sich wiederum eines fern des Hauptsitzes befindet.)</t>
  </si>
  <si>
    <t>Gibt es eine vollständige und aktuelle Übersicht aller vorhandenen IT-Assets (IT-Produkte wie z.B. Server, Softwarelizenzen, Netzwerkgeräte usw.)?</t>
  </si>
  <si>
    <t>Ist geregelt, wer für das Einspielen von Patches für die Server, Clients und mobilen Endgeräte verantwortlich ist (zum Beispiel Einsatz zentraler Tools, wie WSUS für Windows-Systeme)?</t>
  </si>
  <si>
    <t>Werden alle auf E-Mail-Servern eingehenden E-Mails, insbesondere deren Anhänge, auf Schadsoftware und auf Spam-Merkmale überprüft?</t>
  </si>
  <si>
    <t xml:space="preserve">Wurde für Smartphones und Tablets eine passende Grundkonfiguration der Sicherheitsmechanismen und Sicherheitseinstellungen zusammengestellt und dokumentiert mit der das erforderliche Schutzniveau angemessen erfüllt wird?
</t>
  </si>
  <si>
    <t>Wurde bei der Beschaffung der Smartphones und Tablets darauf geachtet, dass die herstellende Institution angibt, über welchen geplanten Nutzungszeitraum Sicherheitsaktualisierungen für die Geräte bereitgestellt werden? Werden ältere Geräte, für die keine Aktualisierungen mehr bereitgestellt werden, ausgesondert und durch unterstützte Geräte ersetzt?</t>
  </si>
  <si>
    <t>Weiterführende Informationen, Hinweise zu Hilfsmitteln, Vorschläge zur Umsetzung</t>
  </si>
  <si>
    <t>https://www.cybersicherheit-bw.de/grundlagenschulung-cybersicherheit</t>
  </si>
  <si>
    <t>https://www.cybersicherheit-bw.de/cybersicherheit-als-fuehrungsaufgabe</t>
  </si>
  <si>
    <t xml:space="preserve">In Ihrem Datensicherungskonzept sollten folgende Aspekte berücksichtigt und schriftlich festgehalten sein: 
 - Personelle Zuständigkeiten: verantwortliche Personen für Konzept und Durchführung der Datensicherung und Wiederherstellung (inkl. Vertretungsregelung)
 - Gefährdungslage auf Basis einer Bedrohungsanalyse: Ermittlung der individuellen potenziellen Gefahren, z.B. Diebstahl, Cyber-Angriffe oder Umwelteinflüsse
 - Einflussfaktoren und Rahmenbedingungen der Datensicherung je IT-System
   -- Datenspezifikation/-differenzierung (auch Differenzierung zwischen Datensicherung und Archivierung), Datenvolumen, Änderungsvolumen, Änderungszeitpunkte, Fristen, Verfügbarkeitsanforderungen (u.a. Festlegung von RTO und RPO)
       RTO: Recovery Time Objective bezeichnet die maximal tolerierbare Ausfallzeit eines IT-Systems, Netzwerk o.ä.
       RPO: Recovery Point Objective beschreibt den maximal vertretbaren Datenverlust im Störungsfall.
 - Rechtliche Anforderungen, d.h. Integritätsbedarf und Vertraulichkeitsbedarf
 - Verfahrensweise der Datensicherung: Welche Daten je IT-System werden wie gesichert?
   -- Festlegung je nach Datenart, Art der Datensicherung (Vollsicherung, Inkrementelle Sicherung oder Differenzielle Sicherung), Häufigkeit (Backup-Zyklen: stündlich, täglich, wöchentlich, jährlich) und Zeitpunkte der Sicherungen, Speichermedien, Aufbewahrung der Datenträger, Transportmodalitäten
 -  Sicherung des Backups: Schutz vor Diebstahl, Umwelteinflüssen, Angriffen und Verlust
     -- Räumliche Sicherung: Co-Location der Datenträger (Offsite-Backup), festgelegte Zutrittsberechtigungen, Zugangskontrollen, Klimatisierung der Räumlichkeiten
     -- Monitoring des Zustands der verwendeten Hardware
 - Prozess zur Wiederherstellung der Daten (Disaster Recovery Plan)
 - Regelmäßige Tests zur Sicherstellung der Funktion der Datensicherung und Wiederherstellung
</t>
  </si>
  <si>
    <t>Mögliche Maßnahmen zur Umsetzung dieser Anforderung: 
Erstellen von Betriebskonzepten für Clients, Server, Netzwerk, Netzwerkkomponenten und weitere IT-Komponenten</t>
  </si>
  <si>
    <t>Siehe Dokument "Sichere Konfiguration von Microsoft Office".  Link zu diesem Dokument siehe Spalte "Externe Quellen".</t>
  </si>
  <si>
    <t>1.5</t>
  </si>
  <si>
    <t>05.12.023</t>
  </si>
  <si>
    <t>Stuttgart, 01.12.2023 bitte ausfüllen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</si>
</sst>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theme="1"/>
      <name val="Arial"/>
      <family val="2"/>
    </font>
    <font>
      <sz val="11"/>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24"/>
      <color theme="1"/>
      <name val="Arial"/>
      <family val="2"/>
    </font>
    <font>
      <b/>
      <sz val="11"/>
      <color rgb="FF000000"/>
      <name val="Arial"/>
      <family val="2"/>
    </font>
    <font>
      <sz val="11"/>
      <color rgb="FF000000"/>
      <name val="Arial"/>
      <family val="2"/>
    </font>
    <font>
      <b/>
      <sz val="12"/>
      <color rgb="FF000000"/>
      <name val="Arial"/>
      <family val="2"/>
    </font>
    <font>
      <b/>
      <sz val="12"/>
      <color theme="1"/>
      <name val="Arial"/>
      <family val="2"/>
    </font>
    <font>
      <sz val="14"/>
      <color rgb="FFFFC000"/>
      <name val="Arial"/>
      <family val="2"/>
    </font>
    <font>
      <sz val="12"/>
      <color rgb="FF000000"/>
      <name val="Arial"/>
      <family val="2"/>
    </font>
    <font>
      <u/>
      <sz val="10"/>
      <color theme="10"/>
      <name val="Arial"/>
      <family val="2"/>
    </font>
    <font>
      <u/>
      <sz val="11"/>
      <color theme="10"/>
      <name val="Calibri"/>
      <family val="2"/>
      <scheme val="minor"/>
    </font>
    <font>
      <sz val="11"/>
      <color theme="1"/>
      <name val="Calibri"/>
      <family val="2"/>
      <scheme val="minor"/>
    </font>
  </fonts>
  <fills count="7">
    <fill>
      <patternFill patternType="none"/>
    </fill>
    <fill>
      <patternFill patternType="gray125"/>
    </fill>
    <fill>
      <patternFill patternType="solid">
        <fgColor rgb="FFFEE390"/>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DEBF7"/>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9" fontId="4" fillId="0" borderId="0" applyFont="0" applyFill="0" applyBorder="0" applyAlignment="0" applyProtection="0"/>
    <xf numFmtId="0" fontId="13" fillId="0" borderId="0" applyNumberFormat="0" applyFill="0" applyBorder="0" applyAlignment="0" applyProtection="0"/>
    <xf numFmtId="0" fontId="15" fillId="0" borderId="0"/>
    <xf numFmtId="0" fontId="14" fillId="0" borderId="0" applyNumberFormat="0" applyFill="0" applyBorder="0" applyAlignment="0" applyProtection="0"/>
  </cellStyleXfs>
  <cellXfs count="125">
    <xf numFmtId="0" fontId="0" fillId="0" borderId="0" xfId="0"/>
    <xf numFmtId="0" fontId="3" fillId="0" borderId="0" xfId="0" applyFont="1"/>
    <xf numFmtId="0" fontId="0" fillId="0" borderId="0" xfId="0" applyFont="1" applyBorder="1" applyAlignment="1">
      <alignment vertical="top"/>
    </xf>
    <xf numFmtId="0" fontId="0" fillId="0" borderId="1" xfId="0" applyFont="1" applyFill="1" applyBorder="1" applyAlignment="1">
      <alignment vertical="top" wrapText="1"/>
    </xf>
    <xf numFmtId="0" fontId="5" fillId="2" borderId="1" xfId="0" applyFont="1" applyFill="1" applyBorder="1" applyAlignment="1">
      <alignment vertical="center" wrapText="1"/>
    </xf>
    <xf numFmtId="0" fontId="0" fillId="0" borderId="1" xfId="0" applyFont="1" applyFill="1" applyBorder="1" applyAlignment="1">
      <alignment horizontal="left" vertical="top" wrapText="1"/>
    </xf>
    <xf numFmtId="0" fontId="0" fillId="0" borderId="0" xfId="0" applyFont="1" applyBorder="1" applyAlignment="1">
      <alignment vertical="center"/>
    </xf>
    <xf numFmtId="0" fontId="0" fillId="0" borderId="1" xfId="0" applyFont="1" applyFill="1" applyBorder="1" applyAlignment="1">
      <alignment horizontal="center" vertical="top" wrapText="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alignment vertical="top" wrapText="1"/>
    </xf>
    <xf numFmtId="0" fontId="0" fillId="0" borderId="0" xfId="0" applyFont="1" applyFill="1" applyBorder="1" applyAlignment="1">
      <alignment vertical="center" wrapText="1"/>
    </xf>
    <xf numFmtId="0" fontId="0" fillId="0" borderId="0" xfId="0" applyFont="1" applyFill="1" applyBorder="1" applyAlignment="1">
      <alignment horizontal="center" vertical="top" wrapText="1"/>
    </xf>
    <xf numFmtId="0" fontId="6" fillId="0" borderId="0" xfId="0" applyFont="1" applyBorder="1" applyAlignment="1">
      <alignment horizontal="center" vertical="center" wrapText="1"/>
    </xf>
    <xf numFmtId="0" fontId="0" fillId="0" borderId="0" xfId="0" applyBorder="1"/>
    <xf numFmtId="0" fontId="7" fillId="0" borderId="1" xfId="0" applyFont="1" applyFill="1" applyBorder="1" applyAlignment="1">
      <alignment wrapText="1"/>
    </xf>
    <xf numFmtId="0" fontId="7" fillId="0" borderId="2" xfId="0" applyFont="1" applyFill="1" applyBorder="1" applyAlignment="1">
      <alignment wrapText="1"/>
    </xf>
    <xf numFmtId="0" fontId="7" fillId="0" borderId="1" xfId="0"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vertical="top"/>
    </xf>
    <xf numFmtId="0" fontId="0" fillId="0" borderId="0" xfId="0" applyAlignment="1">
      <alignment vertical="top" wrapText="1"/>
    </xf>
    <xf numFmtId="0" fontId="7" fillId="0" borderId="1" xfId="0" applyFont="1" applyFill="1" applyBorder="1" applyAlignment="1">
      <alignment vertical="center" wrapText="1"/>
    </xf>
    <xf numFmtId="0" fontId="8" fillId="0" borderId="0" xfId="0" applyFont="1" applyFill="1" applyBorder="1" applyAlignment="1">
      <alignment vertical="center" wrapText="1"/>
    </xf>
    <xf numFmtId="0" fontId="10" fillId="0" borderId="1" xfId="0" applyFont="1" applyBorder="1" applyAlignment="1">
      <alignment vertical="center" wrapText="1"/>
    </xf>
    <xf numFmtId="0" fontId="9" fillId="6" borderId="10" xfId="0" applyFont="1" applyFill="1" applyBorder="1" applyAlignment="1">
      <alignment horizontal="center" vertical="center"/>
    </xf>
    <xf numFmtId="0" fontId="12" fillId="0" borderId="11" xfId="0" applyFont="1" applyFill="1" applyBorder="1" applyAlignment="1">
      <alignment vertical="center" wrapText="1"/>
    </xf>
    <xf numFmtId="0" fontId="12" fillId="0" borderId="12" xfId="0" applyFont="1" applyFill="1" applyBorder="1" applyAlignment="1">
      <alignment horizontal="left" vertical="center" wrapText="1"/>
    </xf>
    <xf numFmtId="0" fontId="3" fillId="0" borderId="12" xfId="0" applyFont="1" applyBorder="1" applyAlignment="1">
      <alignment wrapText="1"/>
    </xf>
    <xf numFmtId="0" fontId="0" fillId="0" borderId="0" xfId="0" applyAlignment="1">
      <alignment horizontal="center"/>
    </xf>
    <xf numFmtId="0" fontId="5" fillId="0" borderId="0" xfId="0" applyFont="1" applyAlignment="1">
      <alignment horizontal="center"/>
    </xf>
    <xf numFmtId="0" fontId="5" fillId="0" borderId="0" xfId="0" applyFont="1"/>
    <xf numFmtId="0" fontId="5" fillId="0" borderId="13" xfId="0" applyFont="1" applyBorder="1" applyAlignment="1">
      <alignment horizontal="left"/>
    </xf>
    <xf numFmtId="0" fontId="0" fillId="0" borderId="14" xfId="0" applyBorder="1"/>
    <xf numFmtId="0" fontId="0" fillId="0" borderId="15" xfId="0" applyBorder="1"/>
    <xf numFmtId="0" fontId="0" fillId="0" borderId="16" xfId="0" applyBorder="1" applyAlignment="1">
      <alignment horizontal="center"/>
    </xf>
    <xf numFmtId="0" fontId="0" fillId="0" borderId="17" xfId="0" applyBorder="1"/>
    <xf numFmtId="0" fontId="0" fillId="0" borderId="18" xfId="0" applyBorder="1" applyAlignment="1">
      <alignment horizontal="center"/>
    </xf>
    <xf numFmtId="0" fontId="0" fillId="0" borderId="19" xfId="0" applyBorder="1"/>
    <xf numFmtId="0" fontId="0" fillId="0" borderId="20" xfId="0" applyBorder="1"/>
    <xf numFmtId="0" fontId="5" fillId="0" borderId="16" xfId="0" applyFont="1" applyBorder="1" applyAlignment="1">
      <alignment horizontal="left"/>
    </xf>
    <xf numFmtId="0" fontId="5" fillId="0" borderId="0" xfId="0" applyFont="1" applyAlignment="1">
      <alignment horizontal="left"/>
    </xf>
    <xf numFmtId="0" fontId="0" fillId="0" borderId="0" xfId="0" applyAlignment="1"/>
    <xf numFmtId="9" fontId="0" fillId="0" borderId="0" xfId="1" applyFont="1" applyAlignment="1">
      <alignment horizontal="center"/>
    </xf>
    <xf numFmtId="0" fontId="5" fillId="0" borderId="0" xfId="0" applyFont="1" applyAlignment="1"/>
    <xf numFmtId="0" fontId="5" fillId="2" borderId="2" xfId="0" applyFont="1" applyFill="1" applyBorder="1" applyAlignment="1">
      <alignment vertical="center" wrapText="1"/>
    </xf>
    <xf numFmtId="0" fontId="0" fillId="0" borderId="2" xfId="0" applyFont="1" applyFill="1" applyBorder="1" applyAlignment="1">
      <alignment horizontal="left" vertical="top" wrapText="1"/>
    </xf>
    <xf numFmtId="0" fontId="0" fillId="4" borderId="6" xfId="0" applyFont="1" applyFill="1" applyBorder="1" applyAlignment="1">
      <alignment horizontal="center" vertical="top"/>
    </xf>
    <xf numFmtId="0" fontId="0" fillId="4" borderId="7" xfId="0" applyFont="1" applyFill="1" applyBorder="1" applyAlignment="1">
      <alignment horizontal="left" vertical="top" wrapText="1"/>
    </xf>
    <xf numFmtId="0" fontId="0" fillId="4" borderId="7" xfId="0" applyFont="1" applyFill="1" applyBorder="1" applyAlignment="1">
      <alignment vertical="center" wrapText="1"/>
    </xf>
    <xf numFmtId="0" fontId="0" fillId="0" borderId="22" xfId="0" applyFont="1" applyFill="1" applyBorder="1" applyAlignment="1">
      <alignment horizontal="center" vertical="top"/>
    </xf>
    <xf numFmtId="0" fontId="0" fillId="0" borderId="22" xfId="0" applyFont="1" applyFill="1" applyBorder="1" applyAlignment="1">
      <alignment vertical="top"/>
    </xf>
    <xf numFmtId="0" fontId="0" fillId="0" borderId="24" xfId="0" applyFont="1" applyFill="1" applyBorder="1" applyAlignment="1">
      <alignment horizontal="center" vertical="top"/>
    </xf>
    <xf numFmtId="0" fontId="0" fillId="0" borderId="26" xfId="0" applyFont="1" applyFill="1" applyBorder="1" applyAlignment="1">
      <alignment horizontal="center" vertical="top"/>
    </xf>
    <xf numFmtId="0" fontId="5" fillId="2" borderId="4"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left" vertical="top" wrapText="1"/>
    </xf>
    <xf numFmtId="0" fontId="0" fillId="0" borderId="4" xfId="0" applyFont="1" applyFill="1" applyBorder="1" applyAlignment="1">
      <alignment vertical="top" wrapText="1"/>
    </xf>
    <xf numFmtId="0" fontId="0" fillId="3" borderId="5" xfId="0" applyFont="1" applyFill="1" applyBorder="1" applyAlignment="1">
      <alignment vertical="top" wrapText="1"/>
    </xf>
    <xf numFmtId="0" fontId="5" fillId="2" borderId="5" xfId="0" applyFont="1" applyFill="1" applyBorder="1" applyAlignment="1">
      <alignment vertical="center" wrapText="1"/>
    </xf>
    <xf numFmtId="0" fontId="0" fillId="0" borderId="5" xfId="0" applyFont="1" applyFill="1" applyBorder="1" applyAlignment="1">
      <alignment horizontal="center" vertical="top" wrapText="1"/>
    </xf>
    <xf numFmtId="0" fontId="0" fillId="0" borderId="28" xfId="0" applyFont="1" applyFill="1" applyBorder="1" applyAlignment="1">
      <alignment horizontal="center" vertical="top"/>
    </xf>
    <xf numFmtId="0" fontId="0" fillId="0" borderId="5" xfId="0" applyFont="1" applyFill="1" applyBorder="1" applyAlignment="1">
      <alignment vertical="top" wrapText="1"/>
    </xf>
    <xf numFmtId="0" fontId="0" fillId="0" borderId="5" xfId="0" applyFont="1" applyFill="1" applyBorder="1" applyAlignment="1">
      <alignment horizontal="left" vertical="top" wrapText="1"/>
    </xf>
    <xf numFmtId="0" fontId="5" fillId="5" borderId="13" xfId="0" applyFont="1" applyFill="1" applyBorder="1" applyAlignment="1">
      <alignment horizontal="center" vertical="center"/>
    </xf>
    <xf numFmtId="0" fontId="5" fillId="5" borderId="14" xfId="0" applyFont="1" applyFill="1" applyBorder="1" applyAlignment="1">
      <alignment vertical="center" wrapText="1"/>
    </xf>
    <xf numFmtId="0" fontId="5" fillId="5" borderId="21" xfId="0" applyFont="1" applyFill="1" applyBorder="1" applyAlignment="1">
      <alignment horizontal="left" vertical="center" wrapText="1"/>
    </xf>
    <xf numFmtId="10" fontId="5" fillId="0" borderId="0" xfId="1" applyNumberFormat="1" applyFont="1" applyAlignment="1">
      <alignment horizontal="center"/>
    </xf>
    <xf numFmtId="9" fontId="0" fillId="0" borderId="0" xfId="1" applyFont="1"/>
    <xf numFmtId="3" fontId="0" fillId="0" borderId="0" xfId="0" applyNumberFormat="1"/>
    <xf numFmtId="10" fontId="5" fillId="0" borderId="0" xfId="0" applyNumberFormat="1" applyFont="1" applyAlignment="1">
      <alignment horizont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27" xfId="0" applyFont="1" applyFill="1" applyBorder="1" applyAlignment="1">
      <alignment horizontal="left" vertical="center"/>
    </xf>
    <xf numFmtId="0" fontId="5" fillId="4" borderId="3" xfId="0" applyFont="1" applyFill="1" applyBorder="1" applyAlignment="1">
      <alignment horizontal="left" vertical="center"/>
    </xf>
    <xf numFmtId="0" fontId="5" fillId="2" borderId="14" xfId="0" applyFont="1" applyFill="1" applyBorder="1" applyAlignment="1">
      <alignment horizontal="center" vertical="center" wrapText="1"/>
    </xf>
    <xf numFmtId="9" fontId="2" fillId="0" borderId="1" xfId="1" applyFont="1" applyBorder="1" applyAlignment="1">
      <alignment horizontal="center" vertical="center" wrapText="1"/>
    </xf>
    <xf numFmtId="0" fontId="0" fillId="3" borderId="4" xfId="0" applyFont="1" applyFill="1" applyBorder="1" applyAlignment="1">
      <alignment vertical="top" wrapText="1"/>
    </xf>
    <xf numFmtId="0" fontId="0" fillId="3" borderId="4" xfId="0" applyFont="1" applyFill="1" applyBorder="1" applyAlignment="1">
      <alignment horizontal="left" vertical="top" wrapText="1"/>
    </xf>
    <xf numFmtId="0" fontId="0" fillId="4" borderId="29" xfId="0" applyFont="1" applyFill="1" applyBorder="1" applyAlignment="1">
      <alignment vertical="top" wrapText="1"/>
    </xf>
    <xf numFmtId="0" fontId="0" fillId="4" borderId="30" xfId="0" applyFont="1" applyFill="1" applyBorder="1" applyAlignment="1">
      <alignment vertical="top" wrapText="1"/>
    </xf>
    <xf numFmtId="0" fontId="0" fillId="4" borderId="31" xfId="0" applyFont="1" applyFill="1" applyBorder="1" applyAlignment="1">
      <alignment vertical="top" wrapText="1"/>
    </xf>
    <xf numFmtId="0" fontId="0" fillId="4" borderId="32" xfId="0" applyFont="1" applyFill="1" applyBorder="1" applyAlignment="1">
      <alignment vertical="top" wrapText="1"/>
    </xf>
    <xf numFmtId="0" fontId="0" fillId="0" borderId="1" xfId="0" applyFont="1" applyFill="1" applyBorder="1" applyAlignment="1">
      <alignment vertical="top"/>
    </xf>
    <xf numFmtId="0" fontId="0" fillId="0" borderId="1" xfId="0" applyFont="1" applyFill="1" applyBorder="1" applyAlignment="1">
      <alignment vertical="center"/>
    </xf>
    <xf numFmtId="0" fontId="4" fillId="0" borderId="1" xfId="3" applyFont="1" applyFill="1" applyBorder="1" applyAlignment="1">
      <alignment vertical="top" wrapText="1"/>
    </xf>
    <xf numFmtId="0" fontId="0" fillId="0" borderId="1" xfId="0" applyFont="1" applyBorder="1" applyAlignment="1">
      <alignment vertical="top" wrapText="1"/>
    </xf>
    <xf numFmtId="0" fontId="0" fillId="0" borderId="2" xfId="0" applyFont="1" applyFill="1" applyBorder="1" applyAlignment="1">
      <alignment vertical="top"/>
    </xf>
    <xf numFmtId="0" fontId="0" fillId="4" borderId="8" xfId="0" applyFont="1" applyFill="1" applyBorder="1" applyAlignment="1">
      <alignment horizontal="left" vertical="top" wrapText="1"/>
    </xf>
    <xf numFmtId="0" fontId="0" fillId="0" borderId="23" xfId="0" applyFont="1" applyFill="1" applyBorder="1" applyAlignment="1">
      <alignment vertical="top"/>
    </xf>
    <xf numFmtId="0" fontId="13" fillId="0" borderId="23" xfId="2" applyFill="1" applyBorder="1" applyAlignment="1">
      <alignment vertical="top" wrapText="1"/>
    </xf>
    <xf numFmtId="0" fontId="14" fillId="0" borderId="23" xfId="2" applyFont="1" applyFill="1" applyBorder="1" applyAlignment="1">
      <alignment vertical="top" wrapText="1"/>
    </xf>
    <xf numFmtId="0" fontId="13" fillId="0" borderId="23" xfId="4" applyFont="1" applyFill="1" applyBorder="1" applyAlignment="1">
      <alignment vertical="top" wrapText="1"/>
    </xf>
    <xf numFmtId="0" fontId="0" fillId="0" borderId="23" xfId="0" applyFont="1" applyFill="1" applyBorder="1" applyAlignment="1">
      <alignment vertical="center"/>
    </xf>
    <xf numFmtId="0" fontId="14" fillId="0" borderId="23" xfId="2" applyFont="1" applyBorder="1" applyAlignment="1">
      <alignment vertical="top" wrapText="1"/>
    </xf>
    <xf numFmtId="0" fontId="0" fillId="0" borderId="23" xfId="0" applyFont="1" applyBorder="1" applyAlignment="1">
      <alignment vertical="top" wrapText="1"/>
    </xf>
    <xf numFmtId="0" fontId="13" fillId="0" borderId="23" xfId="2" applyBorder="1" applyAlignment="1">
      <alignment vertical="top" wrapText="1"/>
    </xf>
    <xf numFmtId="0" fontId="0" fillId="0" borderId="23" xfId="0" applyFont="1" applyFill="1" applyBorder="1" applyAlignment="1">
      <alignment vertical="top" wrapText="1"/>
    </xf>
    <xf numFmtId="0" fontId="0" fillId="0" borderId="25" xfId="0" applyFont="1" applyFill="1" applyBorder="1" applyAlignment="1">
      <alignment vertical="top"/>
    </xf>
    <xf numFmtId="0" fontId="0" fillId="0" borderId="1" xfId="3" applyFont="1" applyFill="1" applyBorder="1" applyAlignment="1">
      <alignment vertical="top" wrapText="1"/>
    </xf>
    <xf numFmtId="9" fontId="2" fillId="0" borderId="1" xfId="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9" xfId="0" applyFont="1" applyFill="1" applyBorder="1" applyAlignment="1">
      <alignment horizontal="left"/>
    </xf>
    <xf numFmtId="0" fontId="8" fillId="0" borderId="1" xfId="0" applyFont="1" applyFill="1" applyBorder="1" applyAlignment="1">
      <alignment horizontal="left"/>
    </xf>
    <xf numFmtId="16" fontId="8" fillId="0" borderId="1" xfId="0" quotePrefix="1" applyNumberFormat="1" applyFont="1" applyFill="1" applyBorder="1" applyAlignment="1">
      <alignment horizontal="left" wrapText="1"/>
    </xf>
    <xf numFmtId="0" fontId="8" fillId="0" borderId="1" xfId="0" applyFont="1" applyFill="1" applyBorder="1" applyAlignment="1">
      <alignment horizontal="left" wrapText="1"/>
    </xf>
    <xf numFmtId="17" fontId="8" fillId="0" borderId="1" xfId="0" applyNumberFormat="1" applyFont="1" applyFill="1" applyBorder="1" applyAlignment="1">
      <alignment horizontal="left" wrapText="1"/>
    </xf>
    <xf numFmtId="0" fontId="8" fillId="0" borderId="1" xfId="0" applyFont="1" applyFill="1" applyBorder="1" applyAlignment="1">
      <alignment horizontal="left" vertical="top" wrapText="1"/>
    </xf>
    <xf numFmtId="0" fontId="8" fillId="0" borderId="0" xfId="0" applyFont="1" applyFill="1" applyBorder="1" applyAlignment="1"/>
    <xf numFmtId="0" fontId="1" fillId="0" borderId="0" xfId="0" applyFont="1" applyBorder="1" applyAlignment="1"/>
    <xf numFmtId="0" fontId="9" fillId="0" borderId="0" xfId="0" applyFont="1" applyFill="1" applyBorder="1" applyAlignment="1">
      <alignment wrapText="1"/>
    </xf>
    <xf numFmtId="0" fontId="0" fillId="0" borderId="0" xfId="0" applyBorder="1" applyAlignment="1"/>
    <xf numFmtId="0" fontId="11" fillId="0" borderId="1" xfId="0" applyFont="1" applyBorder="1" applyAlignment="1">
      <alignment horizontal="left" vertical="center" wrapText="1"/>
    </xf>
    <xf numFmtId="0" fontId="13" fillId="0" borderId="9" xfId="2" applyFill="1" applyBorder="1" applyAlignment="1">
      <alignment horizontal="left"/>
    </xf>
    <xf numFmtId="0" fontId="0" fillId="3" borderId="4"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4" borderId="4" xfId="0" applyFont="1" applyFill="1" applyBorder="1" applyAlignment="1">
      <alignment vertical="top" wrapText="1"/>
    </xf>
    <xf numFmtId="0" fontId="0" fillId="4" borderId="1" xfId="0" applyFont="1" applyFill="1" applyBorder="1" applyAlignment="1">
      <alignment vertical="top" wrapText="1"/>
    </xf>
    <xf numFmtId="0" fontId="0" fillId="4" borderId="2" xfId="0" applyFont="1" applyFill="1" applyBorder="1" applyAlignment="1">
      <alignment vertical="top" wrapText="1"/>
    </xf>
    <xf numFmtId="0" fontId="0" fillId="3" borderId="4" xfId="0" applyFont="1" applyFill="1" applyBorder="1" applyAlignment="1">
      <alignment vertical="top" wrapText="1"/>
    </xf>
    <xf numFmtId="0" fontId="0" fillId="3" borderId="2" xfId="0" applyFont="1" applyFill="1" applyBorder="1" applyAlignment="1">
      <alignment vertical="top" wrapText="1"/>
    </xf>
  </cellXfs>
  <cellStyles count="5">
    <cellStyle name="Link" xfId="2" builtinId="8"/>
    <cellStyle name="Link 2" xfId="4"/>
    <cellStyle name="Prozent" xfId="1" builtinId="5"/>
    <cellStyle name="Standard" xfId="0" builtinId="0"/>
    <cellStyle name="Standard 2" xfId="3"/>
  </cellStyles>
  <dxfs count="200">
    <dxf>
      <font>
        <color rgb="FF006100"/>
      </font>
      <fill>
        <patternFill>
          <bgColor rgb="FFC6EFCE"/>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rgb="FF00B050"/>
        </patternFill>
      </fill>
    </dxf>
    <dxf>
      <fill>
        <patternFill>
          <bgColor rgb="FFFFFF00"/>
        </patternFill>
      </fill>
    </dxf>
    <dxf>
      <fill>
        <patternFill>
          <bgColor rgb="FFFF0000"/>
        </patternFill>
      </fill>
    </dxf>
    <dxf>
      <fill>
        <patternFill>
          <bgColor rgb="FFDDF0C8"/>
        </patternFill>
      </fill>
    </dxf>
    <dxf>
      <fill>
        <patternFill>
          <bgColor theme="7" tint="0.79998168889431442"/>
        </patternFill>
      </fill>
    </dxf>
    <dxf>
      <font>
        <strike val="0"/>
        <color auto="1"/>
      </font>
      <fill>
        <patternFill>
          <bgColor rgb="FFFFC7CE"/>
        </patternFill>
      </fill>
    </dxf>
    <dxf>
      <font>
        <strike val="0"/>
        <color theme="1"/>
      </font>
      <fill>
        <patternFill>
          <bgColor rgb="FFFFFF00"/>
        </patternFill>
      </fill>
    </dxf>
    <dxf>
      <fill>
        <patternFill>
          <bgColor theme="9" tint="0.79998168889431442"/>
        </patternFill>
      </fill>
    </dxf>
    <dxf>
      <fill>
        <patternFill>
          <bgColor rgb="FF00B050"/>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rgb="FFFFC000"/>
        </patternFill>
      </fill>
    </dxf>
    <dxf>
      <fill>
        <patternFill>
          <bgColor rgb="FF92D050"/>
        </patternFill>
      </fill>
    </dxf>
    <dxf>
      <fill>
        <patternFill>
          <bgColor rgb="FF00B050"/>
        </patternFill>
      </fill>
    </dxf>
  </dxfs>
  <tableStyles count="0" defaultTableStyle="TableStyleMedium2" defaultPivotStyle="PivotStyleLight16"/>
  <colors>
    <mruColors>
      <color rgb="FF73B983"/>
      <color rgb="FFDDF0C8"/>
      <color rgb="FFFF0000"/>
      <color rgb="FFFEE390"/>
      <color rgb="FFFF9900"/>
      <color rgb="FFFCC00D"/>
      <color rgb="FFCCCCCC"/>
      <color rgb="FFFFFF99"/>
      <color rgb="FFEAEAEA"/>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Umsetzungsstatus - Gesamtsicht</a:t>
            </a:r>
          </a:p>
        </c:rich>
      </c:tx>
      <c:layout>
        <c:manualLayout>
          <c:xMode val="edge"/>
          <c:yMode val="edge"/>
          <c:x val="0.30782820329277016"/>
          <c:y val="1.257861635220125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9052891115883239E-2"/>
          <c:y val="0.17492398355865893"/>
          <c:w val="0.84204122799256831"/>
          <c:h val="0.66140375993670653"/>
        </c:manualLayout>
      </c:layout>
      <c:pie3DChart>
        <c:varyColors val="1"/>
        <c:ser>
          <c:idx val="0"/>
          <c:order val="0"/>
          <c:explosion val="1"/>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E-983A-429C-A93A-C54C8FF76252}"/>
              </c:ext>
            </c:extLst>
          </c:dPt>
          <c:dPt>
            <c:idx val="1"/>
            <c:bubble3D val="0"/>
            <c:spPr>
              <a:solidFill>
                <a:srgbClr val="DDF0C8"/>
              </a:solidFill>
              <a:ln w="25400">
                <a:solidFill>
                  <a:schemeClr val="lt1"/>
                </a:solidFill>
              </a:ln>
              <a:effectLst/>
              <a:sp3d contourW="25400">
                <a:contourClr>
                  <a:schemeClr val="lt1"/>
                </a:contourClr>
              </a:sp3d>
            </c:spPr>
            <c:extLst>
              <c:ext xmlns:c16="http://schemas.microsoft.com/office/drawing/2014/chart" uri="{C3380CC4-5D6E-409C-BE32-E72D297353CC}">
                <c16:uniqueId val="{0000000D-983A-429C-A93A-C54C8FF76252}"/>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1-983A-429C-A93A-C54C8FF76252}"/>
              </c:ext>
            </c:extLst>
          </c:dPt>
          <c:dPt>
            <c:idx val="3"/>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983A-429C-A93A-C54C8FF76252}"/>
              </c:ext>
            </c:extLst>
          </c:dPt>
          <c:dPt>
            <c:idx val="4"/>
            <c:bubble3D val="0"/>
            <c:explosion val="2"/>
            <c:spPr>
              <a:solidFill>
                <a:schemeClr val="bg1">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983A-429C-A93A-C54C8FF76252}"/>
              </c:ext>
            </c:extLst>
          </c:dPt>
          <c:dLbls>
            <c:dLbl>
              <c:idx val="0"/>
              <c:layout>
                <c:manualLayout>
                  <c:x val="7.4117553487632231E-3"/>
                  <c:y val="-2.62183264827745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983A-429C-A93A-C54C8FF76252}"/>
                </c:ext>
              </c:extLst>
            </c:dLbl>
            <c:dLbl>
              <c:idx val="1"/>
              <c:layout>
                <c:manualLayout>
                  <c:x val="-1.6336753360375444E-2"/>
                  <c:y val="2.649631060268402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83A-429C-A93A-C54C8FF76252}"/>
                </c:ext>
              </c:extLst>
            </c:dLbl>
            <c:dLbl>
              <c:idx val="2"/>
              <c:layout>
                <c:manualLayout>
                  <c:x val="6.7063389803547244E-2"/>
                  <c:y val="-7.08849601347001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983A-429C-A93A-C54C8FF76252}"/>
                </c:ext>
              </c:extLst>
            </c:dLbl>
            <c:dLbl>
              <c:idx val="3"/>
              <c:layout>
                <c:manualLayout>
                  <c:x val="-3.7208064900978249E-2"/>
                  <c:y val="-2.173855626537249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983A-429C-A93A-C54C8FF76252}"/>
                </c:ext>
              </c:extLst>
            </c:dLbl>
            <c:dLbl>
              <c:idx val="4"/>
              <c:layout>
                <c:manualLayout>
                  <c:x val="-9.6047085023470387E-4"/>
                  <c:y val="-2.763597946483104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83A-429C-A93A-C54C8FF762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Auswertung!$B$1:$F$1</c:f>
              <c:strCache>
                <c:ptCount val="5"/>
                <c:pt idx="0">
                  <c:v>umgesetzt</c:v>
                </c:pt>
                <c:pt idx="1">
                  <c:v>Umsetzung entbehrlich</c:v>
                </c:pt>
                <c:pt idx="2">
                  <c:v>teilweise umgesetzt</c:v>
                </c:pt>
                <c:pt idx="3">
                  <c:v>nicht umgesetzt</c:v>
                </c:pt>
                <c:pt idx="4">
                  <c:v>Keine Antwort</c:v>
                </c:pt>
              </c:strCache>
            </c:strRef>
          </c:cat>
          <c:val>
            <c:numRef>
              <c:f>Auswertung!$B$127:$F$127</c:f>
              <c:numCache>
                <c:formatCode>General</c:formatCode>
                <c:ptCount val="5"/>
                <c:pt idx="0">
                  <c:v>0</c:v>
                </c:pt>
                <c:pt idx="1">
                  <c:v>0</c:v>
                </c:pt>
                <c:pt idx="2">
                  <c:v>0</c:v>
                </c:pt>
                <c:pt idx="3">
                  <c:v>0</c:v>
                </c:pt>
                <c:pt idx="4">
                  <c:v>92</c:v>
                </c:pt>
              </c:numCache>
            </c:numRef>
          </c:val>
          <c:extLst>
            <c:ext xmlns:c16="http://schemas.microsoft.com/office/drawing/2014/chart" uri="{C3380CC4-5D6E-409C-BE32-E72D297353CC}">
              <c16:uniqueId val="{0000000C-983A-429C-A93A-C54C8FF7625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05"/>
          <c:y val="0.84781690024595979"/>
          <c:w val="0.9"/>
          <c:h val="0.12702586704963767"/>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Umsetzungsstatus pro Baustein</a:t>
            </a:r>
          </a:p>
        </c:rich>
      </c:tx>
      <c:layout>
        <c:manualLayout>
          <c:xMode val="edge"/>
          <c:yMode val="edge"/>
          <c:x val="0.25147356580427449"/>
          <c:y val="3.53983779709197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spPr>
            <a:solidFill>
              <a:srgbClr val="00B050"/>
            </a:solidFill>
            <a:ln>
              <a:noFill/>
            </a:ln>
            <a:effectLst/>
          </c:spPr>
          <c:invertIfNegative val="0"/>
          <c:cat>
            <c:strRef>
              <c:f>Auswertung!$A$145:$A$153</c:f>
              <c:strCache>
                <c:ptCount val="9"/>
                <c:pt idx="0">
                  <c:v>INF: Infrastruktur</c:v>
                </c:pt>
                <c:pt idx="1">
                  <c:v>NET: Netze und Kommunikation</c:v>
                </c:pt>
                <c:pt idx="2">
                  <c:v>SYS: IT-Systeme</c:v>
                </c:pt>
                <c:pt idx="3">
                  <c:v>APP: Anwendungen</c:v>
                </c:pt>
                <c:pt idx="4">
                  <c:v>DER: Detektion und Reaktion</c:v>
                </c:pt>
                <c:pt idx="5">
                  <c:v>OPS: Betrieb</c:v>
                </c:pt>
                <c:pt idx="6">
                  <c:v>CON: Konzepte und Vorgehensweisen</c:v>
                </c:pt>
                <c:pt idx="7">
                  <c:v>ORP: Organisation und Personal</c:v>
                </c:pt>
                <c:pt idx="8">
                  <c:v>ISMS: Sicherheitsmanagement</c:v>
                </c:pt>
              </c:strCache>
            </c:strRef>
          </c:cat>
          <c:val>
            <c:numRef>
              <c:f>Auswertung!$B$145:$B$153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36F-49AD-B4DD-E0AF6B599FA0}"/>
            </c:ext>
          </c:extLst>
        </c:ser>
        <c:ser>
          <c:idx val="1"/>
          <c:order val="1"/>
          <c:spPr>
            <a:solidFill>
              <a:srgbClr val="DDF0C8"/>
            </a:solidFill>
            <a:ln>
              <a:solidFill>
                <a:schemeClr val="bg1">
                  <a:lumMod val="50000"/>
                </a:schemeClr>
              </a:solidFill>
            </a:ln>
            <a:effectLst/>
          </c:spPr>
          <c:invertIfNegative val="0"/>
          <c:cat>
            <c:strRef>
              <c:f>Auswertung!$A$145:$A$153</c:f>
              <c:strCache>
                <c:ptCount val="9"/>
                <c:pt idx="0">
                  <c:v>INF: Infrastruktur</c:v>
                </c:pt>
                <c:pt idx="1">
                  <c:v>NET: Netze und Kommunikation</c:v>
                </c:pt>
                <c:pt idx="2">
                  <c:v>SYS: IT-Systeme</c:v>
                </c:pt>
                <c:pt idx="3">
                  <c:v>APP: Anwendungen</c:v>
                </c:pt>
                <c:pt idx="4">
                  <c:v>DER: Detektion und Reaktion</c:v>
                </c:pt>
                <c:pt idx="5">
                  <c:v>OPS: Betrieb</c:v>
                </c:pt>
                <c:pt idx="6">
                  <c:v>CON: Konzepte und Vorgehensweisen</c:v>
                </c:pt>
                <c:pt idx="7">
                  <c:v>ORP: Organisation und Personal</c:v>
                </c:pt>
                <c:pt idx="8">
                  <c:v>ISMS: Sicherheitsmanagement</c:v>
                </c:pt>
              </c:strCache>
            </c:strRef>
          </c:cat>
          <c:val>
            <c:numRef>
              <c:f>Auswertung!$C$145:$C$153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636F-49AD-B4DD-E0AF6B599FA0}"/>
            </c:ext>
          </c:extLst>
        </c:ser>
        <c:ser>
          <c:idx val="2"/>
          <c:order val="2"/>
          <c:spPr>
            <a:solidFill>
              <a:srgbClr val="FFFF00"/>
            </a:solidFill>
            <a:ln>
              <a:solidFill>
                <a:schemeClr val="bg1">
                  <a:lumMod val="50000"/>
                </a:schemeClr>
              </a:solidFill>
            </a:ln>
            <a:effectLst/>
          </c:spPr>
          <c:invertIfNegative val="0"/>
          <c:cat>
            <c:strRef>
              <c:f>Auswertung!$A$145:$A$153</c:f>
              <c:strCache>
                <c:ptCount val="9"/>
                <c:pt idx="0">
                  <c:v>INF: Infrastruktur</c:v>
                </c:pt>
                <c:pt idx="1">
                  <c:v>NET: Netze und Kommunikation</c:v>
                </c:pt>
                <c:pt idx="2">
                  <c:v>SYS: IT-Systeme</c:v>
                </c:pt>
                <c:pt idx="3">
                  <c:v>APP: Anwendungen</c:v>
                </c:pt>
                <c:pt idx="4">
                  <c:v>DER: Detektion und Reaktion</c:v>
                </c:pt>
                <c:pt idx="5">
                  <c:v>OPS: Betrieb</c:v>
                </c:pt>
                <c:pt idx="6">
                  <c:v>CON: Konzepte und Vorgehensweisen</c:v>
                </c:pt>
                <c:pt idx="7">
                  <c:v>ORP: Organisation und Personal</c:v>
                </c:pt>
                <c:pt idx="8">
                  <c:v>ISMS: Sicherheitsmanagement</c:v>
                </c:pt>
              </c:strCache>
            </c:strRef>
          </c:cat>
          <c:val>
            <c:numRef>
              <c:f>Auswertung!$D$145:$D$153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636F-49AD-B4DD-E0AF6B599FA0}"/>
            </c:ext>
          </c:extLst>
        </c:ser>
        <c:ser>
          <c:idx val="3"/>
          <c:order val="3"/>
          <c:spPr>
            <a:solidFill>
              <a:srgbClr val="FF0000"/>
            </a:solidFill>
            <a:ln>
              <a:solidFill>
                <a:schemeClr val="bg1">
                  <a:lumMod val="50000"/>
                </a:schemeClr>
              </a:solidFill>
            </a:ln>
            <a:effectLst/>
          </c:spPr>
          <c:invertIfNegative val="0"/>
          <c:cat>
            <c:strRef>
              <c:f>Auswertung!$A$145:$A$153</c:f>
              <c:strCache>
                <c:ptCount val="9"/>
                <c:pt idx="0">
                  <c:v>INF: Infrastruktur</c:v>
                </c:pt>
                <c:pt idx="1">
                  <c:v>NET: Netze und Kommunikation</c:v>
                </c:pt>
                <c:pt idx="2">
                  <c:v>SYS: IT-Systeme</c:v>
                </c:pt>
                <c:pt idx="3">
                  <c:v>APP: Anwendungen</c:v>
                </c:pt>
                <c:pt idx="4">
                  <c:v>DER: Detektion und Reaktion</c:v>
                </c:pt>
                <c:pt idx="5">
                  <c:v>OPS: Betrieb</c:v>
                </c:pt>
                <c:pt idx="6">
                  <c:v>CON: Konzepte und Vorgehensweisen</c:v>
                </c:pt>
                <c:pt idx="7">
                  <c:v>ORP: Organisation und Personal</c:v>
                </c:pt>
                <c:pt idx="8">
                  <c:v>ISMS: Sicherheitsmanagement</c:v>
                </c:pt>
              </c:strCache>
            </c:strRef>
          </c:cat>
          <c:val>
            <c:numRef>
              <c:f>Auswertung!$E$145:$E$153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636F-49AD-B4DD-E0AF6B599FA0}"/>
            </c:ext>
          </c:extLst>
        </c:ser>
        <c:ser>
          <c:idx val="4"/>
          <c:order val="4"/>
          <c:spPr>
            <a:solidFill>
              <a:schemeClr val="bg1">
                <a:lumMod val="85000"/>
              </a:schemeClr>
            </a:solidFill>
            <a:ln>
              <a:solidFill>
                <a:schemeClr val="bg1">
                  <a:lumMod val="50000"/>
                </a:schemeClr>
              </a:solidFill>
            </a:ln>
            <a:effectLst/>
          </c:spPr>
          <c:invertIfNegative val="0"/>
          <c:cat>
            <c:strRef>
              <c:f>Auswertung!$A$145:$A$153</c:f>
              <c:strCache>
                <c:ptCount val="9"/>
                <c:pt idx="0">
                  <c:v>INF: Infrastruktur</c:v>
                </c:pt>
                <c:pt idx="1">
                  <c:v>NET: Netze und Kommunikation</c:v>
                </c:pt>
                <c:pt idx="2">
                  <c:v>SYS: IT-Systeme</c:v>
                </c:pt>
                <c:pt idx="3">
                  <c:v>APP: Anwendungen</c:v>
                </c:pt>
                <c:pt idx="4">
                  <c:v>DER: Detektion und Reaktion</c:v>
                </c:pt>
                <c:pt idx="5">
                  <c:v>OPS: Betrieb</c:v>
                </c:pt>
                <c:pt idx="6">
                  <c:v>CON: Konzepte und Vorgehensweisen</c:v>
                </c:pt>
                <c:pt idx="7">
                  <c:v>ORP: Organisation und Personal</c:v>
                </c:pt>
                <c:pt idx="8">
                  <c:v>ISMS: Sicherheitsmanagement</c:v>
                </c:pt>
              </c:strCache>
            </c:strRef>
          </c:cat>
          <c:val>
            <c:numRef>
              <c:f>Auswertung!$F$145:$F$153</c:f>
              <c:numCache>
                <c:formatCode>General</c:formatCode>
                <c:ptCount val="9"/>
                <c:pt idx="0">
                  <c:v>2</c:v>
                </c:pt>
                <c:pt idx="1">
                  <c:v>11</c:v>
                </c:pt>
                <c:pt idx="2">
                  <c:v>22</c:v>
                </c:pt>
                <c:pt idx="3">
                  <c:v>10</c:v>
                </c:pt>
                <c:pt idx="4">
                  <c:v>6</c:v>
                </c:pt>
                <c:pt idx="5">
                  <c:v>18</c:v>
                </c:pt>
                <c:pt idx="6">
                  <c:v>7</c:v>
                </c:pt>
                <c:pt idx="7">
                  <c:v>12</c:v>
                </c:pt>
                <c:pt idx="8">
                  <c:v>4</c:v>
                </c:pt>
              </c:numCache>
            </c:numRef>
          </c:val>
          <c:extLst>
            <c:ext xmlns:c16="http://schemas.microsoft.com/office/drawing/2014/chart" uri="{C3380CC4-5D6E-409C-BE32-E72D297353CC}">
              <c16:uniqueId val="{00000004-636F-49AD-B4DD-E0AF6B599FA0}"/>
            </c:ext>
          </c:extLst>
        </c:ser>
        <c:dLbls>
          <c:showLegendKey val="0"/>
          <c:showVal val="0"/>
          <c:showCatName val="0"/>
          <c:showSerName val="0"/>
          <c:showPercent val="0"/>
          <c:showBubbleSize val="0"/>
        </c:dLbls>
        <c:gapWidth val="150"/>
        <c:overlap val="100"/>
        <c:axId val="488986816"/>
        <c:axId val="488983208"/>
      </c:barChart>
      <c:catAx>
        <c:axId val="488986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88983208"/>
        <c:crosses val="autoZero"/>
        <c:auto val="1"/>
        <c:lblAlgn val="ctr"/>
        <c:lblOffset val="100"/>
        <c:noMultiLvlLbl val="0"/>
      </c:catAx>
      <c:valAx>
        <c:axId val="4889832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88986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Gesamtergebnis</a:t>
            </a:r>
            <a:r>
              <a:rPr lang="de-DE" baseline="0"/>
              <a:t> - Umsetzung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percentStacked"/>
        <c:varyColors val="0"/>
        <c:ser>
          <c:idx val="0"/>
          <c:order val="0"/>
          <c:tx>
            <c:v>Umgesetzt + entbehrlich</c:v>
          </c:tx>
          <c:spPr>
            <a:solidFill>
              <a:schemeClr val="accent1"/>
            </a:solidFill>
            <a:ln>
              <a:solidFill>
                <a:srgbClr val="73B983"/>
              </a:solidFill>
            </a:ln>
            <a:effectLst/>
          </c:spPr>
          <c:invertIfNegative val="0"/>
          <c:dPt>
            <c:idx val="0"/>
            <c:invertIfNegative val="0"/>
            <c:bubble3D val="0"/>
            <c:spPr>
              <a:gradFill flip="none" rotWithShape="1">
                <a:gsLst>
                  <a:gs pos="0">
                    <a:srgbClr val="00B050"/>
                  </a:gs>
                  <a:gs pos="71000">
                    <a:schemeClr val="accent6">
                      <a:lumMod val="95000"/>
                      <a:lumOff val="5000"/>
                    </a:schemeClr>
                  </a:gs>
                  <a:gs pos="100000">
                    <a:srgbClr val="FFFF00"/>
                  </a:gs>
                </a:gsLst>
                <a:path path="circle">
                  <a:fillToRect l="50000" t="130000" r="50000" b="-30000"/>
                </a:path>
                <a:tileRect/>
              </a:gradFill>
              <a:ln>
                <a:solidFill>
                  <a:srgbClr val="73B983"/>
                </a:solidFill>
              </a:ln>
              <a:effectLst/>
            </c:spPr>
            <c:extLst>
              <c:ext xmlns:c16="http://schemas.microsoft.com/office/drawing/2014/chart" uri="{C3380CC4-5D6E-409C-BE32-E72D297353CC}">
                <c16:uniqueId val="{0000000D-8B19-4F59-BF1D-7E434E7BAB5E}"/>
              </c:ext>
            </c:extLst>
          </c:dPt>
          <c:cat>
            <c:strRef>
              <c:f>Auswertung!$D$131:$E$131</c:f>
              <c:strCache>
                <c:ptCount val="2"/>
                <c:pt idx="0">
                  <c:v>umgesetzt in %</c:v>
                </c:pt>
                <c:pt idx="1">
                  <c:v>nicht umgesetzt</c:v>
                </c:pt>
              </c:strCache>
            </c:strRef>
          </c:cat>
          <c:val>
            <c:numRef>
              <c:f>Auswertung!$D$141</c:f>
              <c:numCache>
                <c:formatCode>0.00%</c:formatCode>
                <c:ptCount val="1"/>
                <c:pt idx="0">
                  <c:v>0</c:v>
                </c:pt>
              </c:numCache>
            </c:numRef>
          </c:val>
          <c:extLst>
            <c:ext xmlns:c16="http://schemas.microsoft.com/office/drawing/2014/chart" uri="{C3380CC4-5D6E-409C-BE32-E72D297353CC}">
              <c16:uniqueId val="{00000000-8B19-4F59-BF1D-7E434E7BAB5E}"/>
            </c:ext>
          </c:extLst>
        </c:ser>
        <c:ser>
          <c:idx val="1"/>
          <c:order val="1"/>
          <c:tx>
            <c:v>Nicht umgesetzt &amp; keine Antwort</c:v>
          </c:tx>
          <c:spPr>
            <a:solidFill>
              <a:srgbClr val="FF0000"/>
            </a:solidFill>
            <a:ln>
              <a:noFill/>
            </a:ln>
            <a:effectLst/>
          </c:spPr>
          <c:invertIfNegative val="0"/>
          <c:cat>
            <c:strRef>
              <c:f>Auswertung!$D$131:$E$131</c:f>
              <c:strCache>
                <c:ptCount val="2"/>
                <c:pt idx="0">
                  <c:v>umgesetzt in %</c:v>
                </c:pt>
                <c:pt idx="1">
                  <c:v>nicht umgesetzt</c:v>
                </c:pt>
              </c:strCache>
            </c:strRef>
          </c:cat>
          <c:val>
            <c:numRef>
              <c:f>Auswertung!$E$141</c:f>
              <c:numCache>
                <c:formatCode>0.00%</c:formatCode>
                <c:ptCount val="1"/>
                <c:pt idx="0">
                  <c:v>1</c:v>
                </c:pt>
              </c:numCache>
            </c:numRef>
          </c:val>
          <c:extLst>
            <c:ext xmlns:c16="http://schemas.microsoft.com/office/drawing/2014/chart" uri="{C3380CC4-5D6E-409C-BE32-E72D297353CC}">
              <c16:uniqueId val="{00000002-8B19-4F59-BF1D-7E434E7BAB5E}"/>
            </c:ext>
          </c:extLst>
        </c:ser>
        <c:dLbls>
          <c:showLegendKey val="0"/>
          <c:showVal val="0"/>
          <c:showCatName val="0"/>
          <c:showSerName val="0"/>
          <c:showPercent val="0"/>
          <c:showBubbleSize val="0"/>
        </c:dLbls>
        <c:gapWidth val="219"/>
        <c:overlap val="100"/>
        <c:axId val="646650792"/>
        <c:axId val="646651120"/>
      </c:barChart>
      <c:catAx>
        <c:axId val="646650792"/>
        <c:scaling>
          <c:orientation val="minMax"/>
        </c:scaling>
        <c:delete val="1"/>
        <c:axPos val="b"/>
        <c:numFmt formatCode="General" sourceLinked="1"/>
        <c:majorTickMark val="none"/>
        <c:minorTickMark val="none"/>
        <c:tickLblPos val="nextTo"/>
        <c:crossAx val="646651120"/>
        <c:crosses val="autoZero"/>
        <c:auto val="1"/>
        <c:lblAlgn val="ctr"/>
        <c:lblOffset val="100"/>
        <c:noMultiLvlLbl val="0"/>
      </c:catAx>
      <c:valAx>
        <c:axId val="6466511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46650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Umsetzungsstatus</a:t>
            </a:r>
            <a:r>
              <a:rPr lang="de-DE" baseline="0"/>
              <a:t> pro Baustein</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spPr>
            <a:gradFill flip="none" rotWithShape="1">
              <a:gsLst>
                <a:gs pos="16000">
                  <a:srgbClr val="FFFF00"/>
                </a:gs>
                <a:gs pos="0">
                  <a:srgbClr val="FFFF00"/>
                </a:gs>
                <a:gs pos="34000">
                  <a:srgbClr val="DDF0C8"/>
                </a:gs>
                <a:gs pos="100000">
                  <a:schemeClr val="accent6">
                    <a:lumMod val="100000"/>
                  </a:schemeClr>
                </a:gs>
              </a:gsLst>
              <a:path path="circle">
                <a:fillToRect l="50000" t="-80000" r="50000" b="180000"/>
              </a:path>
              <a:tileRect/>
            </a:gradFill>
            <a:ln>
              <a:noFill/>
            </a:ln>
            <a:effectLst/>
          </c:spPr>
          <c:invertIfNegative val="0"/>
          <c:cat>
            <c:strRef>
              <c:f>Auswertung!$A$132:$A$140</c:f>
              <c:strCache>
                <c:ptCount val="9"/>
                <c:pt idx="0">
                  <c:v>INF: Infrastruktur</c:v>
                </c:pt>
                <c:pt idx="1">
                  <c:v>NET: Netze und Kommunikation</c:v>
                </c:pt>
                <c:pt idx="2">
                  <c:v>SYS: IT-Systeme</c:v>
                </c:pt>
                <c:pt idx="3">
                  <c:v>APP: Anwendungen</c:v>
                </c:pt>
                <c:pt idx="4">
                  <c:v>DER: Detektion und Reaktion</c:v>
                </c:pt>
                <c:pt idx="5">
                  <c:v>OPS: Betrieb</c:v>
                </c:pt>
                <c:pt idx="6">
                  <c:v>CON: Konzepte und Vorgehensweisen</c:v>
                </c:pt>
                <c:pt idx="7">
                  <c:v>ORP: Organisation und Personal</c:v>
                </c:pt>
                <c:pt idx="8">
                  <c:v>ISMS: Sicherheitsmanagement</c:v>
                </c:pt>
              </c:strCache>
            </c:strRef>
          </c:cat>
          <c:val>
            <c:numRef>
              <c:f>Auswertung!$D$132:$D$140</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B36-42F3-8068-9AF06C18BAAE}"/>
            </c:ext>
          </c:extLst>
        </c:ser>
        <c:dLbls>
          <c:showLegendKey val="0"/>
          <c:showVal val="0"/>
          <c:showCatName val="0"/>
          <c:showSerName val="0"/>
          <c:showPercent val="0"/>
          <c:showBubbleSize val="0"/>
        </c:dLbls>
        <c:gapWidth val="150"/>
        <c:overlap val="100"/>
        <c:axId val="648415808"/>
        <c:axId val="648417120"/>
      </c:barChart>
      <c:catAx>
        <c:axId val="64841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48417120"/>
        <c:crosses val="autoZero"/>
        <c:auto val="1"/>
        <c:lblAlgn val="ctr"/>
        <c:lblOffset val="100"/>
        <c:noMultiLvlLbl val="0"/>
      </c:catAx>
      <c:valAx>
        <c:axId val="64841712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48415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Cockpit</a:t>
            </a:r>
          </a:p>
          <a:p>
            <a:pPr>
              <a:defRPr/>
            </a:pPr>
            <a:r>
              <a:rPr lang="en-US"/>
              <a:t>Erreichter Umsetzungsstatus</a:t>
            </a:r>
            <a:r>
              <a:rPr lang="en-US" baseline="0"/>
              <a:t> in Prozent</a:t>
            </a:r>
            <a:endParaRPr lang="en-US"/>
          </a:p>
        </c:rich>
      </c:tx>
      <c:layout>
        <c:manualLayout>
          <c:xMode val="edge"/>
          <c:yMode val="edge"/>
          <c:x val="0.31428010444709836"/>
          <c:y val="3.189791862313513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6908770778652669"/>
          <c:y val="0.18036745406824148"/>
          <c:w val="0.48344619422572166"/>
          <c:h val="0.80574365704286943"/>
        </c:manualLayout>
      </c:layout>
      <c:doughnutChart>
        <c:varyColors val="1"/>
        <c:ser>
          <c:idx val="1"/>
          <c:order val="1"/>
          <c:explosion val="2"/>
          <c:dPt>
            <c:idx val="0"/>
            <c:bubble3D val="0"/>
            <c:spPr>
              <a:solidFill>
                <a:srgbClr val="FF0000"/>
              </a:solidFill>
              <a:ln w="19050">
                <a:solidFill>
                  <a:schemeClr val="lt1"/>
                </a:solidFill>
              </a:ln>
              <a:effectLst/>
            </c:spPr>
            <c:extLst>
              <c:ext xmlns:c16="http://schemas.microsoft.com/office/drawing/2014/chart" uri="{C3380CC4-5D6E-409C-BE32-E72D297353CC}">
                <c16:uniqueId val="{00000001-2A24-42E0-B03C-B019EDDF2EE8}"/>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2A24-42E0-B03C-B019EDDF2EE8}"/>
              </c:ext>
            </c:extLst>
          </c:dPt>
          <c:dPt>
            <c:idx val="2"/>
            <c:bubble3D val="0"/>
            <c:spPr>
              <a:solidFill>
                <a:srgbClr val="DDF0C8"/>
              </a:solidFill>
              <a:ln w="19050">
                <a:solidFill>
                  <a:schemeClr val="lt1"/>
                </a:solidFill>
              </a:ln>
              <a:effectLst/>
            </c:spPr>
            <c:extLst>
              <c:ext xmlns:c16="http://schemas.microsoft.com/office/drawing/2014/chart" uri="{C3380CC4-5D6E-409C-BE32-E72D297353CC}">
                <c16:uniqueId val="{00000005-2A24-42E0-B03C-B019EDDF2EE8}"/>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2A24-42E0-B03C-B019EDDF2EE8}"/>
              </c:ext>
            </c:extLst>
          </c:dPt>
          <c:dPt>
            <c:idx val="4"/>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9-B8D7-4C05-B5AC-B28188EB7D0D}"/>
              </c:ext>
            </c:extLst>
          </c:dPt>
          <c:dPt>
            <c:idx val="5"/>
            <c:bubble3D val="0"/>
            <c:spPr>
              <a:noFill/>
              <a:ln w="19050">
                <a:solidFill>
                  <a:schemeClr val="lt1"/>
                </a:solidFill>
              </a:ln>
              <a:effectLst/>
            </c:spPr>
            <c:extLst>
              <c:ext xmlns:c16="http://schemas.microsoft.com/office/drawing/2014/chart" uri="{C3380CC4-5D6E-409C-BE32-E72D297353CC}">
                <c16:uniqueId val="{0000000B-14A1-43EF-AE54-72B3A474A7E2}"/>
              </c:ext>
            </c:extLst>
          </c:dPt>
          <c:val>
            <c:numRef>
              <c:f>Auswertung!$D$161:$D$166</c:f>
              <c:numCache>
                <c:formatCode>#,##0</c:formatCode>
                <c:ptCount val="6"/>
                <c:pt idx="0">
                  <c:v>40</c:v>
                </c:pt>
                <c:pt idx="1">
                  <c:v>25</c:v>
                </c:pt>
                <c:pt idx="2">
                  <c:v>15</c:v>
                </c:pt>
                <c:pt idx="3">
                  <c:v>20</c:v>
                </c:pt>
                <c:pt idx="5">
                  <c:v>100</c:v>
                </c:pt>
              </c:numCache>
            </c:numRef>
          </c:val>
          <c:extLst>
            <c:ext xmlns:c16="http://schemas.microsoft.com/office/drawing/2014/chart" uri="{C3380CC4-5D6E-409C-BE32-E72D297353CC}">
              <c16:uniqueId val="{00000008-2A24-42E0-B03C-B019EDDF2EE8}"/>
            </c:ext>
          </c:extLst>
        </c:ser>
        <c:dLbls>
          <c:showLegendKey val="0"/>
          <c:showVal val="0"/>
          <c:showCatName val="0"/>
          <c:showSerName val="0"/>
          <c:showPercent val="0"/>
          <c:showBubbleSize val="0"/>
          <c:showLeaderLines val="1"/>
        </c:dLbls>
        <c:firstSliceAng val="270"/>
        <c:holeSize val="75"/>
      </c:doughnutChart>
      <c:pieChart>
        <c:varyColors val="1"/>
        <c:ser>
          <c:idx val="0"/>
          <c:order val="0"/>
          <c:spPr>
            <a:noFill/>
          </c:spPr>
          <c:dPt>
            <c:idx val="0"/>
            <c:bubble3D val="0"/>
            <c:spPr>
              <a:noFill/>
              <a:ln w="38100" cmpd="sng">
                <a:solidFill>
                  <a:schemeClr val="lt1"/>
                </a:solidFill>
              </a:ln>
              <a:effectLst/>
            </c:spPr>
            <c:extLst>
              <c:ext xmlns:c16="http://schemas.microsoft.com/office/drawing/2014/chart" uri="{C3380CC4-5D6E-409C-BE32-E72D297353CC}">
                <c16:uniqueId val="{0000000A-2A24-42E0-B03C-B019EDDF2EE8}"/>
              </c:ext>
            </c:extLst>
          </c:dPt>
          <c:dPt>
            <c:idx val="1"/>
            <c:bubble3D val="0"/>
            <c:spPr>
              <a:noFill/>
              <a:ln w="19050">
                <a:solidFill>
                  <a:schemeClr val="lt1"/>
                </a:solidFill>
              </a:ln>
              <a:effectLst/>
            </c:spPr>
            <c:extLst>
              <c:ext xmlns:c16="http://schemas.microsoft.com/office/drawing/2014/chart" uri="{C3380CC4-5D6E-409C-BE32-E72D297353CC}">
                <c16:uniqueId val="{0000000C-2A24-42E0-B03C-B019EDDF2EE8}"/>
              </c:ext>
            </c:extLst>
          </c:dPt>
          <c:dPt>
            <c:idx val="2"/>
            <c:bubble3D val="0"/>
            <c:spPr>
              <a:noFill/>
              <a:ln w="57150">
                <a:solidFill>
                  <a:schemeClr val="tx1"/>
                </a:solidFill>
              </a:ln>
              <a:effectLst/>
            </c:spPr>
            <c:extLst>
              <c:ext xmlns:c16="http://schemas.microsoft.com/office/drawing/2014/chart" uri="{C3380CC4-5D6E-409C-BE32-E72D297353CC}">
                <c16:uniqueId val="{0000000E-2A24-42E0-B03C-B019EDDF2EE8}"/>
              </c:ext>
            </c:extLst>
          </c:dPt>
          <c:dPt>
            <c:idx val="3"/>
            <c:bubble3D val="0"/>
            <c:spPr>
              <a:noFill/>
              <a:ln w="57150">
                <a:noFill/>
              </a:ln>
              <a:effectLst/>
            </c:spPr>
            <c:extLst>
              <c:ext xmlns:c16="http://schemas.microsoft.com/office/drawing/2014/chart" uri="{C3380CC4-5D6E-409C-BE32-E72D297353CC}">
                <c16:uniqueId val="{00000010-2A24-42E0-B03C-B019EDDF2EE8}"/>
              </c:ext>
            </c:extLst>
          </c:dPt>
          <c:dPt>
            <c:idx val="4"/>
            <c:bubble3D val="0"/>
            <c:spPr>
              <a:noFill/>
              <a:ln w="19050">
                <a:solidFill>
                  <a:schemeClr val="lt1"/>
                </a:solidFill>
              </a:ln>
              <a:effectLst/>
            </c:spPr>
            <c:extLst>
              <c:ext xmlns:c16="http://schemas.microsoft.com/office/drawing/2014/chart" uri="{C3380CC4-5D6E-409C-BE32-E72D297353CC}">
                <c16:uniqueId val="{00000013-B8D7-4C05-B5AC-B28188EB7D0D}"/>
              </c:ext>
            </c:extLst>
          </c:dPt>
          <c:dPt>
            <c:idx val="5"/>
            <c:bubble3D val="0"/>
            <c:spPr>
              <a:noFill/>
              <a:ln w="19050">
                <a:solidFill>
                  <a:schemeClr val="lt1"/>
                </a:solidFill>
              </a:ln>
              <a:effectLst/>
            </c:spPr>
            <c:extLst>
              <c:ext xmlns:c16="http://schemas.microsoft.com/office/drawing/2014/chart" uri="{C3380CC4-5D6E-409C-BE32-E72D297353CC}">
                <c16:uniqueId val="{00000017-14A1-43EF-AE54-72B3A474A7E2}"/>
              </c:ext>
            </c:extLst>
          </c:dPt>
          <c:dLbls>
            <c:dLbl>
              <c:idx val="2"/>
              <c:layout>
                <c:manualLayout>
                  <c:x val="1.1517924012711653E-2"/>
                  <c:y val="1.2317117553374386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BECDE8C0-55DF-44B2-B106-2BFB2E716D15}" type="CATEGORYNAME">
                      <a:rPr lang="en-US" sz="2000">
                        <a:solidFill>
                          <a:schemeClr val="tx1"/>
                        </a:solidFill>
                      </a:rPr>
                      <a:pPr>
                        <a:defRPr/>
                      </a:pPr>
                      <a:t>[RUBRIKENNAME]</a:t>
                    </a:fld>
                    <a:endParaRPr lang="de-DE"/>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0"/>
              <c:showBubbleSize val="0"/>
              <c:extLst>
                <c:ext xmlns:c15="http://schemas.microsoft.com/office/drawing/2012/chart" uri="{CE6537A1-D6FC-4f65-9D91-7224C49458BB}">
                  <c15:layout>
                    <c:manualLayout>
                      <c:w val="0.10206519172249999"/>
                      <c:h val="8.9266450849200457E-2"/>
                    </c:manualLayout>
                  </c15:layout>
                  <c15:dlblFieldTable/>
                  <c15:showDataLabelsRange val="0"/>
                </c:ext>
                <c:ext xmlns:c16="http://schemas.microsoft.com/office/drawing/2014/chart" uri="{C3380CC4-5D6E-409C-BE32-E72D297353CC}">
                  <c16:uniqueId val="{0000000E-2A24-42E0-B03C-B019EDDF2E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Auswertung!$B$161:$B$166</c:f>
              <c:numCache>
                <c:formatCode>0%</c:formatCode>
                <c:ptCount val="6"/>
                <c:pt idx="2">
                  <c:v>0</c:v>
                </c:pt>
              </c:numCache>
            </c:numRef>
          </c:cat>
          <c:val>
            <c:numRef>
              <c:f>Auswertung!$C$161:$C$166</c:f>
              <c:numCache>
                <c:formatCode>0%</c:formatCode>
                <c:ptCount val="6"/>
                <c:pt idx="0">
                  <c:v>0</c:v>
                </c:pt>
                <c:pt idx="2">
                  <c:v>0</c:v>
                </c:pt>
                <c:pt idx="3">
                  <c:v>1</c:v>
                </c:pt>
                <c:pt idx="5">
                  <c:v>1</c:v>
                </c:pt>
              </c:numCache>
            </c:numRef>
          </c:val>
          <c:extLst>
            <c:ext xmlns:c16="http://schemas.microsoft.com/office/drawing/2014/chart" uri="{C3380CC4-5D6E-409C-BE32-E72D297353CC}">
              <c16:uniqueId val="{00000011-2A24-42E0-B03C-B019EDDF2EE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2676525</xdr:colOff>
      <xdr:row>13</xdr:row>
      <xdr:rowOff>133350</xdr:rowOff>
    </xdr:to>
    <xdr:sp macro="" textlink="">
      <xdr:nvSpPr>
        <xdr:cNvPr id="2" name="Rechteck 1"/>
        <xdr:cNvSpPr/>
      </xdr:nvSpPr>
      <xdr:spPr>
        <a:xfrm>
          <a:off x="0" y="0"/>
          <a:ext cx="10820400" cy="22383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2</xdr:col>
      <xdr:colOff>400050</xdr:colOff>
      <xdr:row>2</xdr:row>
      <xdr:rowOff>9525</xdr:rowOff>
    </xdr:from>
    <xdr:to>
      <xdr:col>3</xdr:col>
      <xdr:colOff>1835843</xdr:colOff>
      <xdr:row>12</xdr:row>
      <xdr:rowOff>85725</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9300" y="333375"/>
          <a:ext cx="4150418" cy="1695450"/>
        </a:xfrm>
        <a:prstGeom prst="rect">
          <a:avLst/>
        </a:prstGeom>
        <a:ln>
          <a:solidFill>
            <a:schemeClr val="bg1">
              <a:lumMod val="85000"/>
            </a:schemeClr>
          </a:solidFill>
        </a:ln>
      </xdr:spPr>
    </xdr:pic>
    <xdr:clientData/>
  </xdr:twoCellAnchor>
  <xdr:twoCellAnchor editAs="oneCell">
    <xdr:from>
      <xdr:col>0</xdr:col>
      <xdr:colOff>981075</xdr:colOff>
      <xdr:row>1</xdr:row>
      <xdr:rowOff>133350</xdr:rowOff>
    </xdr:from>
    <xdr:to>
      <xdr:col>1</xdr:col>
      <xdr:colOff>1636576</xdr:colOff>
      <xdr:row>12</xdr:row>
      <xdr:rowOff>37238</xdr:rowOff>
    </xdr:to>
    <xdr:pic>
      <xdr:nvPicPr>
        <xdr:cNvPr id="4" name="Grafik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1075" y="295275"/>
          <a:ext cx="3370126" cy="1685063"/>
        </a:xfrm>
        <a:prstGeom prst="rect">
          <a:avLst/>
        </a:prstGeom>
        <a:ln>
          <a:solidFill>
            <a:schemeClr val="bg1">
              <a:lumMod val="8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9525</xdr:rowOff>
    </xdr:from>
    <xdr:to>
      <xdr:col>15</xdr:col>
      <xdr:colOff>38100</xdr:colOff>
      <xdr:row>70</xdr:row>
      <xdr:rowOff>47625</xdr:rowOff>
    </xdr:to>
    <xdr:sp macro="" textlink="">
      <xdr:nvSpPr>
        <xdr:cNvPr id="2" name="Rechteck 1"/>
        <xdr:cNvSpPr/>
      </xdr:nvSpPr>
      <xdr:spPr>
        <a:xfrm>
          <a:off x="76200" y="9525"/>
          <a:ext cx="11391900" cy="113728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485775</xdr:colOff>
      <xdr:row>1</xdr:row>
      <xdr:rowOff>133351</xdr:rowOff>
    </xdr:from>
    <xdr:to>
      <xdr:col>7</xdr:col>
      <xdr:colOff>28575</xdr:colOff>
      <xdr:row>19</xdr:row>
      <xdr:rowOff>76200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361950</xdr:colOff>
      <xdr:row>1</xdr:row>
      <xdr:rowOff>152400</xdr:rowOff>
    </xdr:from>
    <xdr:to>
      <xdr:col>13</xdr:col>
      <xdr:colOff>447675</xdr:colOff>
      <xdr:row>19</xdr:row>
      <xdr:rowOff>47625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523874</xdr:colOff>
      <xdr:row>23</xdr:row>
      <xdr:rowOff>33337</xdr:rowOff>
    </xdr:from>
    <xdr:to>
      <xdr:col>6</xdr:col>
      <xdr:colOff>742949</xdr:colOff>
      <xdr:row>40</xdr:row>
      <xdr:rowOff>23812</xdr:rowOff>
    </xdr:to>
    <xdr:graphicFrame macro="">
      <xdr:nvGraphicFramePr>
        <xdr:cNvPr id="8" name="Diagram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381000</xdr:colOff>
      <xdr:row>23</xdr:row>
      <xdr:rowOff>14286</xdr:rowOff>
    </xdr:from>
    <xdr:to>
      <xdr:col>13</xdr:col>
      <xdr:colOff>381000</xdr:colOff>
      <xdr:row>40</xdr:row>
      <xdr:rowOff>104774</xdr:rowOff>
    </xdr:to>
    <xdr:graphicFrame macro="">
      <xdr:nvGraphicFramePr>
        <xdr:cNvPr id="9" name="Diagram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466725</xdr:colOff>
      <xdr:row>44</xdr:row>
      <xdr:rowOff>114299</xdr:rowOff>
    </xdr:from>
    <xdr:to>
      <xdr:col>12</xdr:col>
      <xdr:colOff>257175</xdr:colOff>
      <xdr:row>69</xdr:row>
      <xdr:rowOff>47625</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0.48843</cdr:x>
      <cdr:y>0.54785</cdr:y>
    </cdr:from>
    <cdr:to>
      <cdr:x>0.52828</cdr:x>
      <cdr:y>0.61244</cdr:y>
    </cdr:to>
    <cdr:sp macro="" textlink="">
      <cdr:nvSpPr>
        <cdr:cNvPr id="2" name="Ellipse 1"/>
        <cdr:cNvSpPr/>
      </cdr:nvSpPr>
      <cdr:spPr>
        <a:xfrm xmlns:a="http://schemas.openxmlformats.org/drawingml/2006/main">
          <a:off x="3619500" y="2181226"/>
          <a:ext cx="295275" cy="257175"/>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eratung@cybersicherheit.bwl.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da.bayern.de/media/checkliste/baylda_checkliste_patch_mgmt.pdf" TargetMode="External"/><Relationship Id="rId13" Type="http://schemas.openxmlformats.org/officeDocument/2006/relationships/hyperlink" Target="https://www.bsi.bund.de/DE/Themen/Verbraucherinnen-und-Verbraucher/Informationen-und-Empfehlungen/Cyber-Sicherheitsempfehlungen/Daten-sichern-verschluesseln-und-loeschen/Datenverschluesselung/Soft-und-hardwaregestuetzte-Verschluesselung/soft-und-hardwaregestuetzte-verschluesselung.html" TargetMode="External"/><Relationship Id="rId18" Type="http://schemas.openxmlformats.org/officeDocument/2006/relationships/hyperlink" Target="https://www.bsi.bund.de/SharedDocs/Downloads/DE/BSI/Grundschutz/Umsetzungshinweise/Umsetzungshinweise_2021/Umsetzungshinweis_zum_Baustein_ORP_4_Identitaets_und_Berechtigungsmanagement.pdf?__blob=publicationFile&amp;v=1" TargetMode="External"/><Relationship Id="rId26" Type="http://schemas.openxmlformats.org/officeDocument/2006/relationships/hyperlink" Target="https://support.microsoft.com/de-de/windows/gesch%C3%BCtzt-bleiben-mit-windows-sicherheit-2ae0363d-0ada-c064-8b56-6a39afb6a963" TargetMode="External"/><Relationship Id="rId3" Type="http://schemas.openxmlformats.org/officeDocument/2006/relationships/hyperlink" Target="https://www.bsi.bund.de/SharedDocs/Downloads/DE/BSI/Cyber-Sicherheit/Themen/Ransomware_Massnahmenkatalog.pdf?__blob=publicationFile&amp;v=2" TargetMode="External"/><Relationship Id="rId21" Type="http://schemas.openxmlformats.org/officeDocument/2006/relationships/hyperlink" Target="https://www.bsi.bund.de/SharedDocs/Downloads/DE/BSI/Grundschutz/Umsetzungshinweise/Umsetzungshinweise_2022/Umsetzungshinweis_zum_Baustein_SYS_4_5_Wechseldatentraeger.pdf?__blob=publicationFile&amp;v=2" TargetMode="External"/><Relationship Id="rId34" Type="http://schemas.openxmlformats.org/officeDocument/2006/relationships/hyperlink" Target="https://www.bsi.bund.de/DE/Themen/Verbraucherinnen-und-Verbraucher/Informationen-und-Empfehlungen/Cyber-Sicherheitsempfehlungen/Daten-sichern-verschluesseln-und-loeschen/Daten-endgueltig-loeschen/daten-endgueltig-loeschen_node.html" TargetMode="External"/><Relationship Id="rId7" Type="http://schemas.openxmlformats.org/officeDocument/2006/relationships/hyperlink" Target="https://www.bitkom.org/sites/main/files/file/import/170125-LF-Backup-Recovery.pdf" TargetMode="External"/><Relationship Id="rId12" Type="http://schemas.openxmlformats.org/officeDocument/2006/relationships/hyperlink" Target="https://www.bsi.bund.de/SharedDocs/Downloads/DE/BSI/Mindeststandards/Mindeststandard_BSI_Protokollierung_und_Detektion_Version_2_0.pdf?__blob=publicationFile&amp;v=3" TargetMode="External"/><Relationship Id="rId17" Type="http://schemas.openxmlformats.org/officeDocument/2006/relationships/hyperlink" Target="https://www.bsi.bund.de/DE/Themen/Verbraucherinnen-und-Verbraucher/Informationen-und-Empfehlungen/Cyber-Sicherheitsempfehlungen/Accountschutz/Sichere-Passwoerter-erstellen/Umgang-mit-Passwoertern/umgang-mit-passwoertern_node.html" TargetMode="External"/><Relationship Id="rId25" Type="http://schemas.openxmlformats.org/officeDocument/2006/relationships/hyperlink" Target="https://www.allianz-fuer-cybersicherheit.de/SharedDocs/Downloads/Webs/ACS/DE/BSI-CS/BSI-CS_135.pdf?__blob=publicationFile&amp;v=1" TargetMode="External"/><Relationship Id="rId33" Type="http://schemas.openxmlformats.org/officeDocument/2006/relationships/hyperlink" Target="https://www.bsi.bund.de/SharedDocs/Downloads/DE/BSI/Internetsicherheit/vpn_pdf.pdf?__blob=publicationFile" TargetMode="External"/><Relationship Id="rId2" Type="http://schemas.openxmlformats.org/officeDocument/2006/relationships/hyperlink" Target="https://www.landkreistag.de/images/stories/publikationen/bd-%20129.pdf" TargetMode="External"/><Relationship Id="rId16" Type="http://schemas.openxmlformats.org/officeDocument/2006/relationships/hyperlink" Target="https://learn.microsoft.com/de-de/windows-server/get-started/install-options-server-core-desktop-experience" TargetMode="External"/><Relationship Id="rId20" Type="http://schemas.openxmlformats.org/officeDocument/2006/relationships/hyperlink" Target="https://www.cybersicherheit-bw.de/wissen-kompakt-factsheets-zur-cybersicherheit" TargetMode="External"/><Relationship Id="rId29" Type="http://schemas.openxmlformats.org/officeDocument/2006/relationships/hyperlink" Target="https://www.bsi.bund.de/SharedDocs/Downloads/DE/BSI/Grundschutz/Umsetzungshinweise/Umsetzungshinweise_2022/Umsetzungshinweis_zum_Baustein_CON_3_Datensicherungskonzept.pdf?__blob=publicationFile&amp;v=2" TargetMode="External"/><Relationship Id="rId1" Type="http://schemas.openxmlformats.org/officeDocument/2006/relationships/hyperlink" Target="https://www.bsi.bund.de/SharedDocs/Downloads/DE/BSI/Grundschutz/BSI_Standards/standard_200_2.pdf?__blob=publicationFile&amp;v=2" TargetMode="External"/><Relationship Id="rId6" Type="http://schemas.openxmlformats.org/officeDocument/2006/relationships/hyperlink" Target="https://www.bsi.bund.de/DE/Service-Navi/Publikationen/Studien/SiSyPHuS_Win10/SiSyPHuS_node.html" TargetMode="External"/><Relationship Id="rId11" Type="http://schemas.openxmlformats.org/officeDocument/2006/relationships/hyperlink" Target="https://www.bsi.bund.de/SharedDocs/Downloads/DE/BSI/Grundschutz/Kompendium_Einzel_PDFs_2021/06_APP_Anwendungen/APP_5_3_Allgemeiner_E-Mail_Client_und_Server_Edition_2021.pdf?__blob=publicationFile&amp;v=2" TargetMode="External"/><Relationship Id="rId24" Type="http://schemas.openxmlformats.org/officeDocument/2006/relationships/hyperlink" Target="https://www.allianz-fuer-cybersicherheit.de/Webs/ACS/DE/Informationen-und-Empfehlungen/Empfehlungen-nach-Angriffszielen/Unternehmen-allgemein/IT-Notfallkarte/Massnahmenkatalog/massnahmenkatalog_node.html" TargetMode="External"/><Relationship Id="rId32" Type="http://schemas.openxmlformats.org/officeDocument/2006/relationships/hyperlink" Target="https://www.bsi.bund.de/SharedDocs/Downloads/DE/BSI/Grundschutz/Umsetzungshinweise/Umsetzungshinweise_2022/Umsetzungshinweis_zum_Baustein_CON_3_Datensicherungskonzept.pdf?__blob=publicationFile&amp;v=2" TargetMode="External"/><Relationship Id="rId37" Type="http://schemas.openxmlformats.org/officeDocument/2006/relationships/printerSettings" Target="../printerSettings/printerSettings2.bin"/><Relationship Id="rId5" Type="http://schemas.openxmlformats.org/officeDocument/2006/relationships/hyperlink" Target="https://www.bsi.bund.de/SharedDocs/Downloads/DE/BSI/Mindeststandards/Mindeststandard_BSI_Protokollierung_und_Detektion_Version_2_0.pdf?__blob=publicationFile&amp;v=3" TargetMode="External"/><Relationship Id="rId15" Type="http://schemas.openxmlformats.org/officeDocument/2006/relationships/hyperlink" Target="https://www.bsi.bund.de/SharedDocs/Downloads/DE/BSI/Grundschutz/BSI_Standards/standard_200_2.pdf?__blob=publicationFile&amp;v=2" TargetMode="External"/><Relationship Id="rId23" Type="http://schemas.openxmlformats.org/officeDocument/2006/relationships/hyperlink" Target="https://www.bsi.bund.de/SharedDocs/Downloads/DE/BSI/Grundschutz/Umsetzungshinweise/Umsetzungshinweise_2021/Umsetzungshinweis_zum_Baustein_ORP_4_Identitaets_und_Berechtigungsmanagement.pdf?__blob=publicationFile&amp;v=1" TargetMode="External"/><Relationship Id="rId28" Type="http://schemas.openxmlformats.org/officeDocument/2006/relationships/hyperlink" Target="https://www.bsi.bund.de/DE/Themen/Verbraucherinnen-und-Verbraucher/Informationen-und-Empfehlungen/Cyber-Sicherheitsempfehlungen/Virenschutz-Firewall/virenschutz-firewall_node.html" TargetMode="External"/><Relationship Id="rId36" Type="http://schemas.openxmlformats.org/officeDocument/2006/relationships/hyperlink" Target="https://www.cybersicherheit-bw.de/cybersicherheit-als-fuehrungsaufgabe" TargetMode="External"/><Relationship Id="rId10" Type="http://schemas.openxmlformats.org/officeDocument/2006/relationships/hyperlink" Target="https://www.bsi.bund.de/SharedDocs/Downloads/DE/BSI/Grundschutz/BSI_Standards/standard_200_2.pdf?__blob=publicationFile&amp;v=2" TargetMode="External"/><Relationship Id="rId19" Type="http://schemas.openxmlformats.org/officeDocument/2006/relationships/hyperlink" Target="https://www.cybersicherheit-bw.de/alles-auf-einer-plattform-cybersicherheit-selbststaendig-und-spielerisch-lernen" TargetMode="External"/><Relationship Id="rId31" Type="http://schemas.openxmlformats.org/officeDocument/2006/relationships/hyperlink" Target="https://www.bsi.bund.de/SharedDocs/Downloads/DE/BSI/Grundschutz/Umsetzungshinweise/Umsetzungshinweise_2022/Umsetzungshinweis_zum_Baustein_CON_3_Datensicherungskonzept.pdf?__blob=publicationFile&amp;v=2" TargetMode="External"/><Relationship Id="rId4" Type="http://schemas.openxmlformats.org/officeDocument/2006/relationships/hyperlink" Target="https://www.bsi.bund.de/SharedDocs/Downloads/DE/BSI/Mindeststandards/Mindeststandard_BSI_Schnittstellenkontrolle_Version_1_3.pdf?__blob=publicationFile&amp;v=4" TargetMode="External"/><Relationship Id="rId9" Type="http://schemas.openxmlformats.org/officeDocument/2006/relationships/hyperlink" Target="https://www.bsi.bund.de/DE/Themen/Unternehmen-und-Organisationen/Cyber-Sicherheitslage/Reaktion/Vorfallunterstuetzung/vorfallsunterstuetzung_node.html" TargetMode="External"/><Relationship Id="rId14" Type="http://schemas.openxmlformats.org/officeDocument/2006/relationships/hyperlink" Target="https://www.bsi.bund.de/SharedDocs/Downloads/DE/BSI/Mindeststandards/Mindeststandard_Mobile-Device-ManagementV2_0.pdf?__blob=publicationFile&amp;v=2" TargetMode="External"/><Relationship Id="rId22" Type="http://schemas.openxmlformats.org/officeDocument/2006/relationships/hyperlink" Target="https://www.bsi.bund.de/SharedDocs/Downloads/DE/BSI/Grundschutz/Umsetzungshinweise/Umsetzungshinweise_2021/Umsetzungshinweis_zum_Baustein_ORP_4_Identitaets_und_Berechtigungsmanagement.pdf?__blob=publicationFile&amp;v=1" TargetMode="External"/><Relationship Id="rId27" Type="http://schemas.openxmlformats.org/officeDocument/2006/relationships/hyperlink" Target="https://www.bsi.bund.de/DE/Themen/Unternehmen-und-Organisationen/Cyber-Sicherheitslage/Technische-Sicherheitshinweise-und-Warnungen/Warnungen-nach-Par-7/Archiv/FAQ-Kaspersky/faq_node.html" TargetMode="External"/><Relationship Id="rId30" Type="http://schemas.openxmlformats.org/officeDocument/2006/relationships/hyperlink" Target="https://www.bsi.bund.de/SharedDocs/Downloads/DE/BSI/Grundschutz/Umsetzungshinweise/Umsetzungshinweise_2022/Umsetzungshinweis_zum_Baustein_CON_3_Datensicherungskonzept.pdf?__blob=publicationFile&amp;v=2" TargetMode="External"/><Relationship Id="rId35" Type="http://schemas.openxmlformats.org/officeDocument/2006/relationships/hyperlink" Target="https://www.cybersicherheit-bw.de/grundlagenschulung-cybersicherheit"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H32"/>
  <sheetViews>
    <sheetView topLeftCell="A19" workbookViewId="0">
      <selection activeCell="B28" sqref="B28:D28"/>
    </sheetView>
  </sheetViews>
  <sheetFormatPr baseColWidth="10" defaultRowHeight="12.75" x14ac:dyDescent="0.2"/>
  <cols>
    <col min="1" max="4" width="40.7109375" customWidth="1"/>
  </cols>
  <sheetData>
    <row r="15" spans="1:8" ht="13.5" thickBot="1" x14ac:dyDescent="0.25"/>
    <row r="16" spans="1:8" ht="120.75" customHeight="1" thickBot="1" x14ac:dyDescent="0.25">
      <c r="A16" s="101" t="s">
        <v>207</v>
      </c>
      <c r="B16" s="102"/>
      <c r="C16" s="102"/>
      <c r="D16" s="103"/>
      <c r="E16" s="13"/>
      <c r="F16" s="14"/>
      <c r="G16" s="14"/>
      <c r="H16" s="14"/>
    </row>
    <row r="18" spans="1:4" ht="15" x14ac:dyDescent="0.25">
      <c r="A18" s="15" t="s">
        <v>152</v>
      </c>
      <c r="B18" s="104" t="s">
        <v>153</v>
      </c>
      <c r="C18" s="105"/>
      <c r="D18" s="105"/>
    </row>
    <row r="19" spans="1:4" ht="15" x14ac:dyDescent="0.25">
      <c r="A19" s="15" t="s">
        <v>244</v>
      </c>
      <c r="B19" s="115" t="s">
        <v>245</v>
      </c>
      <c r="C19" s="105"/>
      <c r="D19" s="105"/>
    </row>
    <row r="20" spans="1:4" ht="15" x14ac:dyDescent="0.25">
      <c r="A20" s="15" t="s">
        <v>154</v>
      </c>
      <c r="B20" s="106" t="s">
        <v>394</v>
      </c>
      <c r="C20" s="107"/>
      <c r="D20" s="107"/>
    </row>
    <row r="21" spans="1:4" ht="15" x14ac:dyDescent="0.25">
      <c r="A21" s="16" t="s">
        <v>155</v>
      </c>
      <c r="B21" s="108" t="s">
        <v>395</v>
      </c>
      <c r="C21" s="108"/>
      <c r="D21" s="108"/>
    </row>
    <row r="22" spans="1:4" ht="43.5" customHeight="1" x14ac:dyDescent="0.2">
      <c r="A22" s="17" t="s">
        <v>156</v>
      </c>
      <c r="B22" s="109" t="s">
        <v>157</v>
      </c>
      <c r="C22" s="109"/>
      <c r="D22" s="109"/>
    </row>
    <row r="23" spans="1:4" ht="14.25" x14ac:dyDescent="0.2">
      <c r="A23" s="18"/>
      <c r="B23" s="19"/>
      <c r="C23" s="20"/>
    </row>
    <row r="24" spans="1:4" ht="15" x14ac:dyDescent="0.2">
      <c r="A24" s="21" t="s">
        <v>158</v>
      </c>
      <c r="B24" s="105" t="s">
        <v>246</v>
      </c>
      <c r="C24" s="105"/>
      <c r="D24" s="105"/>
    </row>
    <row r="25" spans="1:4" ht="14.25" x14ac:dyDescent="0.2">
      <c r="A25" s="22"/>
      <c r="B25" s="110"/>
      <c r="C25" s="111"/>
    </row>
    <row r="26" spans="1:4" ht="15.75" x14ac:dyDescent="0.25">
      <c r="A26" s="112"/>
      <c r="B26" s="113"/>
      <c r="C26" s="113"/>
    </row>
    <row r="27" spans="1:4" ht="31.5" x14ac:dyDescent="0.2">
      <c r="A27" s="23" t="s">
        <v>159</v>
      </c>
      <c r="B27" s="114" t="s">
        <v>396</v>
      </c>
      <c r="C27" s="114"/>
      <c r="D27" s="114"/>
    </row>
    <row r="28" spans="1:4" ht="18" x14ac:dyDescent="0.2">
      <c r="A28" s="23" t="s">
        <v>160</v>
      </c>
      <c r="B28" s="114" t="s">
        <v>161</v>
      </c>
      <c r="C28" s="114"/>
      <c r="D28" s="114"/>
    </row>
    <row r="29" spans="1:4" ht="31.5" x14ac:dyDescent="0.2">
      <c r="A29" s="23" t="s">
        <v>162</v>
      </c>
      <c r="B29" s="114" t="s">
        <v>163</v>
      </c>
      <c r="C29" s="114"/>
      <c r="D29" s="114"/>
    </row>
    <row r="32" spans="1:4" ht="31.5" x14ac:dyDescent="0.2">
      <c r="A32" s="23" t="s">
        <v>180</v>
      </c>
      <c r="B32" s="100">
        <f>Auswertung!C141/Auswertung!B141</f>
        <v>0</v>
      </c>
      <c r="C32" s="100"/>
      <c r="D32" s="100"/>
    </row>
  </sheetData>
  <mergeCells count="13">
    <mergeCell ref="B32:D32"/>
    <mergeCell ref="A16:D16"/>
    <mergeCell ref="B18:D18"/>
    <mergeCell ref="B20:D20"/>
    <mergeCell ref="B21:D21"/>
    <mergeCell ref="B22:D22"/>
    <mergeCell ref="B24:D24"/>
    <mergeCell ref="B25:C25"/>
    <mergeCell ref="A26:C26"/>
    <mergeCell ref="B27:D27"/>
    <mergeCell ref="B28:D28"/>
    <mergeCell ref="B29:D29"/>
    <mergeCell ref="B19:D19"/>
  </mergeCells>
  <conditionalFormatting sqref="B32:D32">
    <cfRule type="cellIs" dxfId="199" priority="1" operator="between">
      <formula>0.85</formula>
      <formula>1</formula>
    </cfRule>
    <cfRule type="cellIs" dxfId="198" priority="2" operator="between">
      <formula>0.75</formula>
      <formula>0.849999</formula>
    </cfRule>
    <cfRule type="cellIs" dxfId="197" priority="3" operator="between">
      <formula>0.5</formula>
      <formula>0.74999999</formula>
    </cfRule>
    <cfRule type="cellIs" dxfId="196" priority="4" operator="between">
      <formula>0</formula>
      <formula>0.49999</formula>
    </cfRule>
  </conditionalFormatting>
  <hyperlinks>
    <hyperlink ref="B1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RowHeight="12.75" x14ac:dyDescent="0.2"/>
  <cols>
    <col min="1" max="1" width="136.5703125" customWidth="1"/>
  </cols>
  <sheetData>
    <row r="1" spans="1:1" ht="15.75" x14ac:dyDescent="0.2">
      <c r="A1" s="24" t="s">
        <v>164</v>
      </c>
    </row>
    <row r="2" spans="1:1" ht="270" customHeight="1" thickBot="1" x14ac:dyDescent="0.25">
      <c r="A2" s="25" t="s">
        <v>270</v>
      </c>
    </row>
    <row r="3" spans="1:1" ht="23.25" customHeight="1" thickBot="1" x14ac:dyDescent="0.25">
      <c r="A3" s="26" t="s">
        <v>165</v>
      </c>
    </row>
    <row r="4" spans="1:1" ht="45.75" thickBot="1" x14ac:dyDescent="0.25">
      <c r="A4" s="27" t="s">
        <v>336</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9"/>
  <sheetViews>
    <sheetView tabSelected="1" zoomScaleNormal="100" workbookViewId="0">
      <pane xSplit="2" ySplit="1" topLeftCell="C2" activePane="bottomRight" state="frozen"/>
      <selection pane="topRight" activeCell="E1" sqref="E1"/>
      <selection pane="bottomLeft" activeCell="A2" sqref="A2"/>
      <selection pane="bottomRight" sqref="A1:XFD1"/>
    </sheetView>
  </sheetViews>
  <sheetFormatPr baseColWidth="10" defaultRowHeight="12.75" x14ac:dyDescent="0.2"/>
  <cols>
    <col min="1" max="1" width="7.42578125" style="9" customWidth="1"/>
    <col min="2" max="2" width="56.28515625" style="10" customWidth="1"/>
    <col min="3" max="3" width="54.85546875" style="11" customWidth="1"/>
    <col min="4" max="4" width="15" style="12" customWidth="1"/>
    <col min="5" max="5" width="43.85546875" style="12" customWidth="1"/>
    <col min="6" max="6" width="96.140625" style="9" customWidth="1"/>
    <col min="7" max="7" width="113" style="2" customWidth="1"/>
    <col min="8" max="8" width="45.85546875" style="2" customWidth="1"/>
    <col min="9" max="16384" width="11.42578125" style="2"/>
  </cols>
  <sheetData>
    <row r="1" spans="1:8" ht="26.25" thickBot="1" x14ac:dyDescent="0.25">
      <c r="A1" s="63" t="s">
        <v>109</v>
      </c>
      <c r="B1" s="64" t="s">
        <v>108</v>
      </c>
      <c r="C1" s="64" t="s">
        <v>30</v>
      </c>
      <c r="D1" s="75" t="s">
        <v>105</v>
      </c>
      <c r="E1" s="75" t="s">
        <v>41</v>
      </c>
      <c r="F1" s="65" t="s">
        <v>106</v>
      </c>
      <c r="G1" s="65" t="s">
        <v>388</v>
      </c>
      <c r="H1" s="65" t="s">
        <v>272</v>
      </c>
    </row>
    <row r="2" spans="1:8" ht="24.95" customHeight="1" thickBot="1" x14ac:dyDescent="0.25">
      <c r="A2" s="70" t="s">
        <v>0</v>
      </c>
      <c r="B2" s="71"/>
      <c r="C2" s="71"/>
      <c r="D2" s="71"/>
      <c r="E2" s="71"/>
      <c r="F2" s="71"/>
      <c r="G2" s="83"/>
      <c r="H2" s="89"/>
    </row>
    <row r="3" spans="1:8" ht="168" customHeight="1" x14ac:dyDescent="0.2">
      <c r="A3" s="52">
        <v>1</v>
      </c>
      <c r="B3" s="120" t="s">
        <v>381</v>
      </c>
      <c r="C3" s="53" t="s">
        <v>110</v>
      </c>
      <c r="D3" s="54"/>
      <c r="E3" s="55" t="s">
        <v>247</v>
      </c>
      <c r="F3" s="79" t="s">
        <v>117</v>
      </c>
      <c r="G3" s="3" t="s">
        <v>360</v>
      </c>
      <c r="H3" s="89"/>
    </row>
    <row r="4" spans="1:8" ht="168" customHeight="1" x14ac:dyDescent="0.2">
      <c r="A4" s="49">
        <f>A3+1</f>
        <v>2</v>
      </c>
      <c r="B4" s="121"/>
      <c r="C4" s="4" t="s">
        <v>81</v>
      </c>
      <c r="D4" s="54"/>
      <c r="E4" s="5"/>
      <c r="F4" s="80" t="s">
        <v>111</v>
      </c>
      <c r="G4" s="3" t="s">
        <v>347</v>
      </c>
      <c r="H4" s="90" t="s">
        <v>274</v>
      </c>
    </row>
    <row r="5" spans="1:8" ht="109.5" customHeight="1" x14ac:dyDescent="0.2">
      <c r="A5" s="49">
        <f t="shared" ref="A5:A6" si="0">A4+1</f>
        <v>3</v>
      </c>
      <c r="B5" s="121"/>
      <c r="C5" s="4" t="s">
        <v>378</v>
      </c>
      <c r="D5" s="54"/>
      <c r="E5" s="5"/>
      <c r="F5" s="80" t="s">
        <v>271</v>
      </c>
      <c r="G5" s="3" t="s">
        <v>311</v>
      </c>
      <c r="H5" s="91" t="s">
        <v>273</v>
      </c>
    </row>
    <row r="6" spans="1:8" ht="163.5" customHeight="1" thickBot="1" x14ac:dyDescent="0.25">
      <c r="A6" s="51">
        <f t="shared" si="0"/>
        <v>4</v>
      </c>
      <c r="B6" s="122"/>
      <c r="C6" s="44" t="s">
        <v>379</v>
      </c>
      <c r="D6" s="54"/>
      <c r="E6" s="45"/>
      <c r="F6" s="81" t="s">
        <v>118</v>
      </c>
      <c r="G6" s="3" t="s">
        <v>312</v>
      </c>
      <c r="H6" s="89"/>
    </row>
    <row r="7" spans="1:8" s="6" customFormat="1" ht="24.95" customHeight="1" thickBot="1" x14ac:dyDescent="0.25">
      <c r="A7" s="70" t="s">
        <v>1</v>
      </c>
      <c r="B7" s="71"/>
      <c r="C7" s="71"/>
      <c r="D7" s="71"/>
      <c r="E7" s="71"/>
      <c r="F7" s="71"/>
      <c r="G7" s="71"/>
      <c r="H7" s="72"/>
    </row>
    <row r="8" spans="1:8" ht="126" customHeight="1" x14ac:dyDescent="0.2">
      <c r="A8" s="52">
        <f>A6+1</f>
        <v>5</v>
      </c>
      <c r="B8" s="123" t="s">
        <v>42</v>
      </c>
      <c r="C8" s="53" t="s">
        <v>82</v>
      </c>
      <c r="D8" s="54"/>
      <c r="E8" s="55"/>
      <c r="F8" s="79" t="s">
        <v>224</v>
      </c>
      <c r="G8" s="99" t="s">
        <v>313</v>
      </c>
      <c r="H8" s="92" t="s">
        <v>273</v>
      </c>
    </row>
    <row r="9" spans="1:8" ht="83.25" customHeight="1" thickBot="1" x14ac:dyDescent="0.25">
      <c r="A9" s="51">
        <f>A8+1</f>
        <v>6</v>
      </c>
      <c r="B9" s="124"/>
      <c r="C9" s="44" t="s">
        <v>28</v>
      </c>
      <c r="D9" s="54"/>
      <c r="E9" s="45"/>
      <c r="F9" s="81" t="s">
        <v>225</v>
      </c>
      <c r="G9" s="3" t="s">
        <v>314</v>
      </c>
      <c r="H9" s="90" t="s">
        <v>273</v>
      </c>
    </row>
    <row r="10" spans="1:8" ht="21.75" customHeight="1" thickBot="1" x14ac:dyDescent="0.25">
      <c r="A10" s="70" t="s">
        <v>2</v>
      </c>
      <c r="B10" s="71"/>
      <c r="C10" s="71"/>
      <c r="D10" s="71"/>
      <c r="E10" s="71"/>
      <c r="F10" s="71"/>
      <c r="G10" s="71"/>
      <c r="H10" s="72"/>
    </row>
    <row r="11" spans="1:8" ht="240" customHeight="1" x14ac:dyDescent="0.2">
      <c r="A11" s="52">
        <f>A9+1</f>
        <v>7</v>
      </c>
      <c r="B11" s="119" t="s">
        <v>258</v>
      </c>
      <c r="C11" s="53" t="s">
        <v>39</v>
      </c>
      <c r="D11" s="54"/>
      <c r="E11" s="55"/>
      <c r="F11" s="79" t="s">
        <v>119</v>
      </c>
      <c r="G11" s="3" t="s">
        <v>329</v>
      </c>
      <c r="H11" s="89"/>
    </row>
    <row r="12" spans="1:8" ht="130.5" customHeight="1" thickBot="1" x14ac:dyDescent="0.25">
      <c r="A12" s="49">
        <f>A11+1</f>
        <v>8</v>
      </c>
      <c r="B12" s="116"/>
      <c r="C12" s="4" t="s">
        <v>80</v>
      </c>
      <c r="D12" s="54"/>
      <c r="E12" s="5"/>
      <c r="F12" s="80" t="s">
        <v>120</v>
      </c>
      <c r="G12" s="3" t="s">
        <v>363</v>
      </c>
      <c r="H12" s="90" t="s">
        <v>389</v>
      </c>
    </row>
    <row r="13" spans="1:8" ht="24.95" customHeight="1" thickBot="1" x14ac:dyDescent="0.25">
      <c r="A13" s="73" t="s">
        <v>3</v>
      </c>
      <c r="B13" s="74"/>
      <c r="C13" s="74"/>
      <c r="D13" s="74"/>
      <c r="E13" s="74"/>
      <c r="F13" s="74"/>
      <c r="G13" s="71"/>
      <c r="H13" s="72"/>
    </row>
    <row r="14" spans="1:8" ht="206.25" customHeight="1" x14ac:dyDescent="0.2">
      <c r="A14" s="50">
        <f>A12+1</f>
        <v>9</v>
      </c>
      <c r="B14" s="117" t="s">
        <v>181</v>
      </c>
      <c r="C14" s="4" t="s">
        <v>208</v>
      </c>
      <c r="D14" s="54"/>
      <c r="E14" s="5"/>
      <c r="F14" s="80" t="s">
        <v>259</v>
      </c>
      <c r="G14" s="3" t="s">
        <v>291</v>
      </c>
      <c r="H14" s="90" t="s">
        <v>390</v>
      </c>
    </row>
    <row r="15" spans="1:8" ht="89.25" x14ac:dyDescent="0.2">
      <c r="A15" s="49">
        <f t="shared" ref="A15:A16" si="1">A14+1</f>
        <v>10</v>
      </c>
      <c r="B15" s="117"/>
      <c r="C15" s="4" t="s">
        <v>83</v>
      </c>
      <c r="D15" s="54"/>
      <c r="E15" s="5"/>
      <c r="F15" s="80" t="s">
        <v>121</v>
      </c>
      <c r="G15" s="3" t="s">
        <v>330</v>
      </c>
      <c r="H15" s="89"/>
    </row>
    <row r="16" spans="1:8" ht="74.25" customHeight="1" thickBot="1" x14ac:dyDescent="0.25">
      <c r="A16" s="51">
        <f t="shared" si="1"/>
        <v>11</v>
      </c>
      <c r="B16" s="118"/>
      <c r="C16" s="44" t="s">
        <v>84</v>
      </c>
      <c r="D16" s="54"/>
      <c r="E16" s="45"/>
      <c r="F16" s="81" t="s">
        <v>122</v>
      </c>
      <c r="G16" s="3" t="s">
        <v>337</v>
      </c>
      <c r="H16" s="90" t="s">
        <v>331</v>
      </c>
    </row>
    <row r="17" spans="1:8" s="6" customFormat="1" ht="24.95" customHeight="1" thickBot="1" x14ac:dyDescent="0.25">
      <c r="A17" s="70" t="s">
        <v>4</v>
      </c>
      <c r="B17" s="71"/>
      <c r="C17" s="71"/>
      <c r="D17" s="71"/>
      <c r="E17" s="71"/>
      <c r="F17" s="71"/>
      <c r="G17" s="71"/>
      <c r="H17" s="72"/>
    </row>
    <row r="18" spans="1:8" ht="135.75" customHeight="1" x14ac:dyDescent="0.2">
      <c r="A18" s="52">
        <f>A16+1</f>
        <v>12</v>
      </c>
      <c r="B18" s="116" t="s">
        <v>182</v>
      </c>
      <c r="C18" s="53" t="s">
        <v>248</v>
      </c>
      <c r="D18" s="54"/>
      <c r="E18" s="56"/>
      <c r="F18" s="79" t="s">
        <v>226</v>
      </c>
      <c r="G18" s="3" t="s">
        <v>332</v>
      </c>
      <c r="H18" s="89"/>
    </row>
    <row r="19" spans="1:8" ht="255.75" customHeight="1" x14ac:dyDescent="0.2">
      <c r="A19" s="49">
        <f t="shared" ref="A19:A22" si="2">A18+1</f>
        <v>13</v>
      </c>
      <c r="B19" s="117"/>
      <c r="C19" s="4" t="s">
        <v>85</v>
      </c>
      <c r="D19" s="54"/>
      <c r="E19" s="5"/>
      <c r="F19" s="80" t="s">
        <v>123</v>
      </c>
      <c r="G19" s="3" t="s">
        <v>326</v>
      </c>
      <c r="H19" s="90" t="s">
        <v>325</v>
      </c>
    </row>
    <row r="20" spans="1:8" ht="93.75" customHeight="1" x14ac:dyDescent="0.2">
      <c r="A20" s="49">
        <f t="shared" si="2"/>
        <v>14</v>
      </c>
      <c r="B20" s="117"/>
      <c r="C20" s="4" t="s">
        <v>86</v>
      </c>
      <c r="D20" s="54"/>
      <c r="E20" s="5"/>
      <c r="F20" s="80" t="s">
        <v>227</v>
      </c>
      <c r="G20" s="86" t="s">
        <v>355</v>
      </c>
      <c r="H20" s="90" t="s">
        <v>324</v>
      </c>
    </row>
    <row r="21" spans="1:8" ht="84" customHeight="1" x14ac:dyDescent="0.2">
      <c r="A21" s="49">
        <f t="shared" si="2"/>
        <v>15</v>
      </c>
      <c r="B21" s="117"/>
      <c r="C21" s="4" t="s">
        <v>37</v>
      </c>
      <c r="D21" s="54"/>
      <c r="E21" s="5"/>
      <c r="F21" s="80" t="s">
        <v>228</v>
      </c>
      <c r="G21" s="3" t="s">
        <v>323</v>
      </c>
      <c r="H21" s="90" t="s">
        <v>324</v>
      </c>
    </row>
    <row r="22" spans="1:8" ht="224.25" customHeight="1" thickBot="1" x14ac:dyDescent="0.25">
      <c r="A22" s="51">
        <f t="shared" si="2"/>
        <v>16</v>
      </c>
      <c r="B22" s="118"/>
      <c r="C22" s="44" t="s">
        <v>87</v>
      </c>
      <c r="D22" s="54"/>
      <c r="E22" s="45"/>
      <c r="F22" s="81" t="s">
        <v>229</v>
      </c>
      <c r="G22" s="86" t="s">
        <v>344</v>
      </c>
      <c r="H22" s="90" t="s">
        <v>324</v>
      </c>
    </row>
    <row r="23" spans="1:8" s="6" customFormat="1" ht="24.95" customHeight="1" thickBot="1" x14ac:dyDescent="0.25">
      <c r="A23" s="70" t="s">
        <v>26</v>
      </c>
      <c r="B23" s="71"/>
      <c r="C23" s="71"/>
      <c r="D23" s="71"/>
      <c r="E23" s="71"/>
      <c r="F23" s="71"/>
      <c r="G23" s="71"/>
      <c r="H23" s="72"/>
    </row>
    <row r="24" spans="1:8" ht="172.5" customHeight="1" x14ac:dyDescent="0.2">
      <c r="A24" s="52">
        <f>A22+1</f>
        <v>17</v>
      </c>
      <c r="B24" s="116" t="s">
        <v>183</v>
      </c>
      <c r="C24" s="53" t="s">
        <v>382</v>
      </c>
      <c r="D24" s="54"/>
      <c r="E24" s="55"/>
      <c r="F24" s="79" t="s">
        <v>260</v>
      </c>
      <c r="G24" s="3" t="s">
        <v>286</v>
      </c>
      <c r="H24" s="91" t="s">
        <v>285</v>
      </c>
    </row>
    <row r="25" spans="1:8" ht="286.5" customHeight="1" x14ac:dyDescent="0.2">
      <c r="A25" s="49">
        <f t="shared" ref="A25:A29" si="3">A24+1</f>
        <v>18</v>
      </c>
      <c r="B25" s="117"/>
      <c r="C25" s="4" t="s">
        <v>88</v>
      </c>
      <c r="D25" s="54"/>
      <c r="E25" s="5"/>
      <c r="F25" s="80" t="s">
        <v>230</v>
      </c>
      <c r="G25" s="3" t="s">
        <v>391</v>
      </c>
      <c r="H25" s="90" t="s">
        <v>357</v>
      </c>
    </row>
    <row r="26" spans="1:8" ht="189" customHeight="1" x14ac:dyDescent="0.2">
      <c r="A26" s="49">
        <f t="shared" si="3"/>
        <v>19</v>
      </c>
      <c r="B26" s="117"/>
      <c r="C26" s="4" t="s">
        <v>89</v>
      </c>
      <c r="D26" s="54"/>
      <c r="E26" s="5"/>
      <c r="F26" s="80" t="s">
        <v>231</v>
      </c>
      <c r="G26" s="3" t="s">
        <v>356</v>
      </c>
      <c r="H26" s="90" t="s">
        <v>357</v>
      </c>
    </row>
    <row r="27" spans="1:8" ht="94.5" customHeight="1" x14ac:dyDescent="0.2">
      <c r="A27" s="49">
        <f t="shared" si="3"/>
        <v>20</v>
      </c>
      <c r="B27" s="117"/>
      <c r="C27" s="4" t="s">
        <v>90</v>
      </c>
      <c r="D27" s="54"/>
      <c r="E27" s="5"/>
      <c r="F27" s="80" t="s">
        <v>232</v>
      </c>
      <c r="G27" s="3" t="s">
        <v>358</v>
      </c>
      <c r="H27" s="90" t="s">
        <v>357</v>
      </c>
    </row>
    <row r="28" spans="1:8" ht="174" customHeight="1" x14ac:dyDescent="0.2">
      <c r="A28" s="49">
        <f t="shared" si="3"/>
        <v>21</v>
      </c>
      <c r="B28" s="117"/>
      <c r="C28" s="4" t="s">
        <v>91</v>
      </c>
      <c r="D28" s="54"/>
      <c r="E28" s="5"/>
      <c r="F28" s="80" t="s">
        <v>124</v>
      </c>
      <c r="G28" s="3" t="s">
        <v>370</v>
      </c>
      <c r="H28" s="90" t="s">
        <v>357</v>
      </c>
    </row>
    <row r="29" spans="1:8" ht="75" customHeight="1" thickBot="1" x14ac:dyDescent="0.25">
      <c r="A29" s="51">
        <f t="shared" si="3"/>
        <v>22</v>
      </c>
      <c r="B29" s="118"/>
      <c r="C29" s="44" t="s">
        <v>303</v>
      </c>
      <c r="D29" s="54"/>
      <c r="E29" s="45"/>
      <c r="F29" s="81" t="s">
        <v>125</v>
      </c>
      <c r="G29" s="3" t="s">
        <v>359</v>
      </c>
      <c r="H29" s="90" t="s">
        <v>357</v>
      </c>
    </row>
    <row r="30" spans="1:8" s="6" customFormat="1" ht="24.95" customHeight="1" thickBot="1" x14ac:dyDescent="0.25">
      <c r="A30" s="70" t="s">
        <v>27</v>
      </c>
      <c r="B30" s="71"/>
      <c r="C30" s="71"/>
      <c r="D30" s="71"/>
      <c r="E30" s="71"/>
      <c r="F30" s="71"/>
      <c r="G30" s="71"/>
      <c r="H30" s="72"/>
    </row>
    <row r="31" spans="1:8" ht="156" customHeight="1" x14ac:dyDescent="0.2">
      <c r="A31" s="52">
        <f>A29+1</f>
        <v>23</v>
      </c>
      <c r="B31" s="77" t="s">
        <v>184</v>
      </c>
      <c r="C31" s="53" t="s">
        <v>92</v>
      </c>
      <c r="D31" s="54"/>
      <c r="E31" s="55"/>
      <c r="F31" s="79" t="s">
        <v>126</v>
      </c>
      <c r="G31" s="3" t="s">
        <v>372</v>
      </c>
      <c r="H31" s="90" t="s">
        <v>371</v>
      </c>
    </row>
    <row r="32" spans="1:8" s="6" customFormat="1" ht="24.95" customHeight="1" x14ac:dyDescent="0.2">
      <c r="A32" s="73" t="s">
        <v>35</v>
      </c>
      <c r="B32" s="74"/>
      <c r="C32" s="74"/>
      <c r="D32" s="74"/>
      <c r="E32" s="74"/>
      <c r="F32" s="74"/>
      <c r="G32" s="84"/>
      <c r="H32" s="93"/>
    </row>
    <row r="33" spans="1:8" ht="99.75" customHeight="1" x14ac:dyDescent="0.2">
      <c r="A33" s="49">
        <f>A31+1</f>
        <v>24</v>
      </c>
      <c r="B33" s="118" t="s">
        <v>185</v>
      </c>
      <c r="C33" s="4" t="s">
        <v>93</v>
      </c>
      <c r="D33" s="54"/>
      <c r="E33" s="5"/>
      <c r="F33" s="80" t="s">
        <v>233</v>
      </c>
      <c r="G33" s="3" t="s">
        <v>392</v>
      </c>
      <c r="H33" s="89"/>
    </row>
    <row r="34" spans="1:8" ht="250.5" customHeight="1" x14ac:dyDescent="0.2">
      <c r="A34" s="49">
        <f t="shared" ref="A34:A35" si="4">A33+1</f>
        <v>25</v>
      </c>
      <c r="B34" s="119"/>
      <c r="C34" s="4" t="s">
        <v>94</v>
      </c>
      <c r="D34" s="54"/>
      <c r="E34" s="5"/>
      <c r="F34" s="80" t="s">
        <v>234</v>
      </c>
      <c r="G34" s="3" t="s">
        <v>373</v>
      </c>
      <c r="H34" s="89"/>
    </row>
    <row r="35" spans="1:8" ht="139.5" customHeight="1" x14ac:dyDescent="0.2">
      <c r="A35" s="49">
        <f t="shared" si="4"/>
        <v>26</v>
      </c>
      <c r="B35" s="119"/>
      <c r="C35" s="4" t="s">
        <v>95</v>
      </c>
      <c r="D35" s="54"/>
      <c r="E35" s="5"/>
      <c r="F35" s="80" t="s">
        <v>235</v>
      </c>
      <c r="G35" s="3" t="s">
        <v>375</v>
      </c>
      <c r="H35" s="89"/>
    </row>
    <row r="36" spans="1:8" ht="112.5" customHeight="1" thickBot="1" x14ac:dyDescent="0.25">
      <c r="A36" s="51">
        <f>A35+1</f>
        <v>27</v>
      </c>
      <c r="B36" s="119"/>
      <c r="C36" s="44" t="s">
        <v>383</v>
      </c>
      <c r="D36" s="54"/>
      <c r="E36" s="45"/>
      <c r="F36" s="81" t="s">
        <v>236</v>
      </c>
      <c r="G36" s="3" t="s">
        <v>374</v>
      </c>
      <c r="H36" s="89"/>
    </row>
    <row r="37" spans="1:8" s="6" customFormat="1" ht="24.95" customHeight="1" thickBot="1" x14ac:dyDescent="0.25">
      <c r="A37" s="70" t="s">
        <v>5</v>
      </c>
      <c r="B37" s="71"/>
      <c r="C37" s="71"/>
      <c r="D37" s="71"/>
      <c r="E37" s="71"/>
      <c r="F37" s="71"/>
      <c r="G37" s="71"/>
      <c r="H37" s="72"/>
    </row>
    <row r="38" spans="1:8" ht="150" customHeight="1" x14ac:dyDescent="0.2">
      <c r="A38" s="52">
        <f>A36+1</f>
        <v>28</v>
      </c>
      <c r="B38" s="116" t="s">
        <v>186</v>
      </c>
      <c r="C38" s="53" t="s">
        <v>249</v>
      </c>
      <c r="D38" s="54"/>
      <c r="E38" s="55"/>
      <c r="F38" s="79" t="s">
        <v>261</v>
      </c>
      <c r="G38" s="3" t="s">
        <v>376</v>
      </c>
      <c r="H38" s="89"/>
    </row>
    <row r="39" spans="1:8" ht="102" x14ac:dyDescent="0.2">
      <c r="A39" s="49">
        <f t="shared" ref="A39:A40" si="5">A38+1</f>
        <v>29</v>
      </c>
      <c r="B39" s="117"/>
      <c r="C39" s="4" t="s">
        <v>43</v>
      </c>
      <c r="D39" s="54"/>
      <c r="E39" s="5"/>
      <c r="F39" s="80" t="s">
        <v>127</v>
      </c>
      <c r="G39" s="83"/>
      <c r="H39" s="89"/>
    </row>
    <row r="40" spans="1:8" ht="126" customHeight="1" thickBot="1" x14ac:dyDescent="0.25">
      <c r="A40" s="51">
        <f t="shared" si="5"/>
        <v>30</v>
      </c>
      <c r="B40" s="118"/>
      <c r="C40" s="44" t="s">
        <v>304</v>
      </c>
      <c r="D40" s="54"/>
      <c r="E40" s="45"/>
      <c r="F40" s="81" t="s">
        <v>128</v>
      </c>
      <c r="G40" s="83"/>
      <c r="H40" s="89"/>
    </row>
    <row r="41" spans="1:8" s="6" customFormat="1" ht="24.95" customHeight="1" thickBot="1" x14ac:dyDescent="0.25">
      <c r="A41" s="70" t="s">
        <v>6</v>
      </c>
      <c r="B41" s="71"/>
      <c r="C41" s="71"/>
      <c r="D41" s="71"/>
      <c r="E41" s="71"/>
      <c r="F41" s="71"/>
      <c r="G41" s="71"/>
      <c r="H41" s="72"/>
    </row>
    <row r="42" spans="1:8" ht="177" customHeight="1" x14ac:dyDescent="0.2">
      <c r="A42" s="52">
        <f>A40+1</f>
        <v>31</v>
      </c>
      <c r="B42" s="116" t="s">
        <v>187</v>
      </c>
      <c r="C42" s="53" t="s">
        <v>104</v>
      </c>
      <c r="D42" s="54"/>
      <c r="E42" s="55"/>
      <c r="F42" s="79" t="s">
        <v>129</v>
      </c>
      <c r="G42" s="3" t="s">
        <v>287</v>
      </c>
      <c r="H42" s="91" t="s">
        <v>288</v>
      </c>
    </row>
    <row r="43" spans="1:8" ht="69.75" customHeight="1" x14ac:dyDescent="0.2">
      <c r="A43" s="49">
        <f t="shared" ref="A43:A45" si="6">A42+1</f>
        <v>32</v>
      </c>
      <c r="B43" s="117"/>
      <c r="C43" s="4" t="s">
        <v>384</v>
      </c>
      <c r="D43" s="54"/>
      <c r="E43" s="5"/>
      <c r="F43" s="80" t="s">
        <v>237</v>
      </c>
      <c r="G43" s="83"/>
      <c r="H43" s="89"/>
    </row>
    <row r="44" spans="1:8" ht="81" customHeight="1" x14ac:dyDescent="0.2">
      <c r="A44" s="49">
        <f t="shared" si="6"/>
        <v>33</v>
      </c>
      <c r="B44" s="117"/>
      <c r="C44" s="4" t="s">
        <v>96</v>
      </c>
      <c r="D44" s="54"/>
      <c r="E44" s="3"/>
      <c r="F44" s="80" t="s">
        <v>238</v>
      </c>
      <c r="G44" s="83"/>
      <c r="H44" s="89"/>
    </row>
    <row r="45" spans="1:8" ht="193.5" customHeight="1" thickBot="1" x14ac:dyDescent="0.25">
      <c r="A45" s="51">
        <f t="shared" si="6"/>
        <v>34</v>
      </c>
      <c r="B45" s="118"/>
      <c r="C45" s="44" t="s">
        <v>97</v>
      </c>
      <c r="D45" s="54"/>
      <c r="E45" s="45"/>
      <c r="F45" s="81" t="s">
        <v>130</v>
      </c>
      <c r="G45" s="3" t="s">
        <v>348</v>
      </c>
      <c r="H45" s="89"/>
    </row>
    <row r="46" spans="1:8" s="6" customFormat="1" ht="24.95" customHeight="1" thickBot="1" x14ac:dyDescent="0.25">
      <c r="A46" s="70" t="s">
        <v>7</v>
      </c>
      <c r="B46" s="71"/>
      <c r="C46" s="71"/>
      <c r="D46" s="71"/>
      <c r="E46" s="71"/>
      <c r="F46" s="71"/>
      <c r="G46" s="71"/>
      <c r="H46" s="72"/>
    </row>
    <row r="47" spans="1:8" ht="136.5" customHeight="1" x14ac:dyDescent="0.2">
      <c r="A47" s="52">
        <f>A45+1</f>
        <v>35</v>
      </c>
      <c r="B47" s="116" t="s">
        <v>188</v>
      </c>
      <c r="C47" s="53" t="s">
        <v>98</v>
      </c>
      <c r="D47" s="54"/>
      <c r="E47" s="55"/>
      <c r="F47" s="79" t="s">
        <v>239</v>
      </c>
      <c r="G47" s="3" t="s">
        <v>292</v>
      </c>
      <c r="H47" s="89"/>
    </row>
    <row r="48" spans="1:8" ht="82.5" customHeight="1" x14ac:dyDescent="0.2">
      <c r="A48" s="49">
        <f t="shared" ref="A48:A52" si="7">A47+1</f>
        <v>36</v>
      </c>
      <c r="B48" s="117"/>
      <c r="C48" s="4" t="s">
        <v>99</v>
      </c>
      <c r="D48" s="54"/>
      <c r="E48" s="3"/>
      <c r="F48" s="80" t="s">
        <v>131</v>
      </c>
      <c r="G48" s="3" t="s">
        <v>350</v>
      </c>
      <c r="H48" s="90" t="s">
        <v>349</v>
      </c>
    </row>
    <row r="49" spans="1:8" ht="204.75" customHeight="1" x14ac:dyDescent="0.2">
      <c r="A49" s="49">
        <f t="shared" si="7"/>
        <v>37</v>
      </c>
      <c r="B49" s="117"/>
      <c r="C49" s="4" t="s">
        <v>305</v>
      </c>
      <c r="D49" s="54"/>
      <c r="E49" s="5"/>
      <c r="F49" s="80" t="s">
        <v>132</v>
      </c>
      <c r="G49" s="3" t="s">
        <v>352</v>
      </c>
      <c r="H49" s="90" t="s">
        <v>351</v>
      </c>
    </row>
    <row r="50" spans="1:8" ht="267.75" x14ac:dyDescent="0.2">
      <c r="A50" s="49">
        <f t="shared" si="7"/>
        <v>38</v>
      </c>
      <c r="B50" s="117"/>
      <c r="C50" s="4" t="s">
        <v>100</v>
      </c>
      <c r="D50" s="54"/>
      <c r="E50" s="5"/>
      <c r="F50" s="80" t="s">
        <v>133</v>
      </c>
      <c r="G50" s="3" t="s">
        <v>354</v>
      </c>
      <c r="H50" s="90" t="s">
        <v>353</v>
      </c>
    </row>
    <row r="51" spans="1:8" ht="59.25" customHeight="1" x14ac:dyDescent="0.2">
      <c r="A51" s="49">
        <f t="shared" si="7"/>
        <v>39</v>
      </c>
      <c r="B51" s="117"/>
      <c r="C51" s="4" t="s">
        <v>44</v>
      </c>
      <c r="D51" s="54"/>
      <c r="E51" s="5"/>
      <c r="F51" s="80" t="s">
        <v>134</v>
      </c>
      <c r="G51" s="83"/>
      <c r="H51" s="89"/>
    </row>
    <row r="52" spans="1:8" ht="116.25" customHeight="1" thickBot="1" x14ac:dyDescent="0.25">
      <c r="A52" s="51">
        <f t="shared" si="7"/>
        <v>40</v>
      </c>
      <c r="B52" s="118"/>
      <c r="C52" s="44" t="s">
        <v>45</v>
      </c>
      <c r="D52" s="54"/>
      <c r="E52" s="45"/>
      <c r="F52" s="81" t="s">
        <v>299</v>
      </c>
      <c r="G52" s="83"/>
      <c r="H52" s="89"/>
    </row>
    <row r="53" spans="1:8" s="6" customFormat="1" ht="24.95" customHeight="1" thickBot="1" x14ac:dyDescent="0.25">
      <c r="A53" s="70" t="s">
        <v>102</v>
      </c>
      <c r="B53" s="71"/>
      <c r="C53" s="71"/>
      <c r="D53" s="71"/>
      <c r="E53" s="71"/>
      <c r="F53" s="71"/>
      <c r="G53" s="71"/>
      <c r="H53" s="72"/>
    </row>
    <row r="54" spans="1:8" ht="250.5" customHeight="1" thickBot="1" x14ac:dyDescent="0.25">
      <c r="A54" s="52">
        <f>A52+1</f>
        <v>41</v>
      </c>
      <c r="B54" s="78" t="s">
        <v>189</v>
      </c>
      <c r="C54" s="53" t="s">
        <v>103</v>
      </c>
      <c r="D54" s="54"/>
      <c r="E54" s="55"/>
      <c r="F54" s="79" t="s">
        <v>135</v>
      </c>
      <c r="G54" s="86" t="s">
        <v>281</v>
      </c>
      <c r="H54" s="94" t="s">
        <v>282</v>
      </c>
    </row>
    <row r="55" spans="1:8" s="6" customFormat="1" ht="24.95" customHeight="1" thickBot="1" x14ac:dyDescent="0.25">
      <c r="A55" s="73" t="s">
        <v>8</v>
      </c>
      <c r="B55" s="74"/>
      <c r="C55" s="74"/>
      <c r="D55" s="74"/>
      <c r="E55" s="74"/>
      <c r="F55" s="74"/>
      <c r="G55" s="71"/>
      <c r="H55" s="72"/>
    </row>
    <row r="56" spans="1:8" ht="98.25" customHeight="1" x14ac:dyDescent="0.2">
      <c r="A56" s="49">
        <f>A54+1</f>
        <v>42</v>
      </c>
      <c r="B56" s="117" t="s">
        <v>250</v>
      </c>
      <c r="C56" s="4" t="s">
        <v>46</v>
      </c>
      <c r="D56" s="54"/>
      <c r="E56" s="5"/>
      <c r="F56" s="80" t="s">
        <v>209</v>
      </c>
      <c r="G56" s="3" t="s">
        <v>289</v>
      </c>
      <c r="H56" s="91" t="s">
        <v>290</v>
      </c>
    </row>
    <row r="57" spans="1:8" ht="147" customHeight="1" x14ac:dyDescent="0.2">
      <c r="A57" s="49">
        <f t="shared" ref="A57:A60" si="8">A56+1</f>
        <v>43</v>
      </c>
      <c r="B57" s="117"/>
      <c r="C57" s="4" t="s">
        <v>47</v>
      </c>
      <c r="D57" s="54"/>
      <c r="E57" s="5"/>
      <c r="F57" s="80" t="s">
        <v>210</v>
      </c>
      <c r="G57" s="3" t="s">
        <v>361</v>
      </c>
      <c r="H57" s="91" t="s">
        <v>276</v>
      </c>
    </row>
    <row r="58" spans="1:8" ht="123" customHeight="1" x14ac:dyDescent="0.2">
      <c r="A58" s="49">
        <f t="shared" si="8"/>
        <v>44</v>
      </c>
      <c r="B58" s="117"/>
      <c r="C58" s="4" t="s">
        <v>48</v>
      </c>
      <c r="D58" s="54"/>
      <c r="E58" s="5"/>
      <c r="F58" s="80" t="s">
        <v>211</v>
      </c>
      <c r="G58" s="3" t="s">
        <v>377</v>
      </c>
      <c r="H58" s="89"/>
    </row>
    <row r="59" spans="1:8" ht="99" customHeight="1" x14ac:dyDescent="0.2">
      <c r="A59" s="49">
        <f t="shared" si="8"/>
        <v>45</v>
      </c>
      <c r="B59" s="117"/>
      <c r="C59" s="4" t="s">
        <v>49</v>
      </c>
      <c r="D59" s="54"/>
      <c r="E59" s="5"/>
      <c r="F59" s="80" t="s">
        <v>240</v>
      </c>
      <c r="G59" s="83"/>
      <c r="H59" s="89"/>
    </row>
    <row r="60" spans="1:8" ht="140.25" customHeight="1" thickBot="1" x14ac:dyDescent="0.25">
      <c r="A60" s="51">
        <f t="shared" si="8"/>
        <v>46</v>
      </c>
      <c r="B60" s="118"/>
      <c r="C60" s="44" t="s">
        <v>50</v>
      </c>
      <c r="D60" s="54"/>
      <c r="E60" s="45"/>
      <c r="F60" s="81" t="s">
        <v>212</v>
      </c>
      <c r="G60" s="83"/>
      <c r="H60" s="89"/>
    </row>
    <row r="61" spans="1:8" s="6" customFormat="1" ht="24.95" customHeight="1" thickBot="1" x14ac:dyDescent="0.25">
      <c r="A61" s="70" t="s">
        <v>9</v>
      </c>
      <c r="B61" s="71"/>
      <c r="C61" s="71"/>
      <c r="D61" s="71"/>
      <c r="E61" s="71"/>
      <c r="F61" s="71"/>
      <c r="G61" s="71"/>
      <c r="H61" s="72"/>
    </row>
    <row r="62" spans="1:8" ht="204.75" thickBot="1" x14ac:dyDescent="0.25">
      <c r="A62" s="60">
        <f>A60+1</f>
        <v>47</v>
      </c>
      <c r="B62" s="57" t="s">
        <v>190</v>
      </c>
      <c r="C62" s="58" t="s">
        <v>51</v>
      </c>
      <c r="D62" s="54"/>
      <c r="E62" s="59"/>
      <c r="F62" s="82" t="s">
        <v>136</v>
      </c>
      <c r="G62" s="3" t="s">
        <v>362</v>
      </c>
      <c r="H62" s="90" t="s">
        <v>345</v>
      </c>
    </row>
    <row r="63" spans="1:8" s="6" customFormat="1" ht="24.95" customHeight="1" thickBot="1" x14ac:dyDescent="0.25">
      <c r="A63" s="70" t="s">
        <v>22</v>
      </c>
      <c r="B63" s="71"/>
      <c r="C63" s="71"/>
      <c r="D63" s="71"/>
      <c r="E63" s="71"/>
      <c r="F63" s="71"/>
      <c r="G63" s="71"/>
      <c r="H63" s="72"/>
    </row>
    <row r="64" spans="1:8" ht="98.25" customHeight="1" x14ac:dyDescent="0.2">
      <c r="A64" s="52">
        <f>A62+1</f>
        <v>48</v>
      </c>
      <c r="B64" s="116" t="s">
        <v>191</v>
      </c>
      <c r="C64" s="53" t="s">
        <v>52</v>
      </c>
      <c r="D64" s="54"/>
      <c r="E64" s="55"/>
      <c r="F64" s="79" t="s">
        <v>137</v>
      </c>
      <c r="G64" s="83" t="s">
        <v>393</v>
      </c>
      <c r="H64" s="90" t="s">
        <v>346</v>
      </c>
    </row>
    <row r="65" spans="1:8" ht="87" customHeight="1" x14ac:dyDescent="0.2">
      <c r="A65" s="49">
        <f t="shared" ref="A65:A66" si="9">A64+1</f>
        <v>49</v>
      </c>
      <c r="B65" s="117"/>
      <c r="C65" s="4" t="s">
        <v>251</v>
      </c>
      <c r="D65" s="54"/>
      <c r="E65" s="5"/>
      <c r="F65" s="80" t="s">
        <v>241</v>
      </c>
      <c r="G65" s="83"/>
      <c r="H65" s="89"/>
    </row>
    <row r="66" spans="1:8" ht="132" customHeight="1" thickBot="1" x14ac:dyDescent="0.25">
      <c r="A66" s="51">
        <f t="shared" si="9"/>
        <v>50</v>
      </c>
      <c r="B66" s="118"/>
      <c r="C66" s="44" t="s">
        <v>53</v>
      </c>
      <c r="D66" s="54"/>
      <c r="E66" s="45"/>
      <c r="F66" s="81" t="s">
        <v>262</v>
      </c>
      <c r="G66" s="3" t="s">
        <v>334</v>
      </c>
      <c r="H66" s="89"/>
    </row>
    <row r="67" spans="1:8" s="6" customFormat="1" ht="24.95" customHeight="1" thickBot="1" x14ac:dyDescent="0.25">
      <c r="A67" s="70" t="s">
        <v>13</v>
      </c>
      <c r="B67" s="71"/>
      <c r="C67" s="71"/>
      <c r="D67" s="71"/>
      <c r="E67" s="71"/>
      <c r="F67" s="71"/>
      <c r="G67" s="71"/>
      <c r="H67" s="72"/>
    </row>
    <row r="68" spans="1:8" ht="170.25" customHeight="1" thickBot="1" x14ac:dyDescent="0.25">
      <c r="A68" s="60">
        <f>A66+1</f>
        <v>51</v>
      </c>
      <c r="B68" s="57" t="s">
        <v>192</v>
      </c>
      <c r="C68" s="58" t="s">
        <v>252</v>
      </c>
      <c r="D68" s="54"/>
      <c r="E68" s="62"/>
      <c r="F68" s="82" t="s">
        <v>242</v>
      </c>
      <c r="G68" s="83"/>
      <c r="H68" s="89"/>
    </row>
    <row r="69" spans="1:8" s="6" customFormat="1" ht="24.95" customHeight="1" thickBot="1" x14ac:dyDescent="0.25">
      <c r="A69" s="70" t="s">
        <v>24</v>
      </c>
      <c r="B69" s="71"/>
      <c r="C69" s="71"/>
      <c r="D69" s="71"/>
      <c r="E69" s="71"/>
      <c r="F69" s="71"/>
      <c r="G69" s="84"/>
      <c r="H69" s="93"/>
    </row>
    <row r="70" spans="1:8" ht="97.5" customHeight="1" thickBot="1" x14ac:dyDescent="0.25">
      <c r="A70" s="60">
        <f>A68+1</f>
        <v>52</v>
      </c>
      <c r="B70" s="57" t="s">
        <v>54</v>
      </c>
      <c r="C70" s="58" t="s">
        <v>306</v>
      </c>
      <c r="D70" s="54"/>
      <c r="E70" s="61"/>
      <c r="F70" s="82" t="s">
        <v>213</v>
      </c>
      <c r="G70" s="83"/>
      <c r="H70" s="89"/>
    </row>
    <row r="71" spans="1:8" s="6" customFormat="1" ht="24.95" customHeight="1" thickBot="1" x14ac:dyDescent="0.25">
      <c r="A71" s="70" t="s">
        <v>23</v>
      </c>
      <c r="B71" s="71"/>
      <c r="C71" s="71"/>
      <c r="D71" s="71"/>
      <c r="E71" s="71"/>
      <c r="F71" s="71"/>
      <c r="G71" s="71"/>
      <c r="H71" s="72"/>
    </row>
    <row r="72" spans="1:8" ht="228" customHeight="1" x14ac:dyDescent="0.2">
      <c r="A72" s="52">
        <f>A70+1</f>
        <v>53</v>
      </c>
      <c r="B72" s="116" t="s">
        <v>253</v>
      </c>
      <c r="C72" s="53" t="s">
        <v>254</v>
      </c>
      <c r="D72" s="54"/>
      <c r="E72" s="55"/>
      <c r="F72" s="79" t="s">
        <v>138</v>
      </c>
      <c r="G72" s="3" t="s">
        <v>293</v>
      </c>
      <c r="H72" s="90" t="s">
        <v>294</v>
      </c>
    </row>
    <row r="73" spans="1:8" ht="239.25" customHeight="1" x14ac:dyDescent="0.2">
      <c r="A73" s="49">
        <f t="shared" ref="A73:A76" si="10">A72+1</f>
        <v>54</v>
      </c>
      <c r="B73" s="117"/>
      <c r="C73" s="4" t="s">
        <v>300</v>
      </c>
      <c r="D73" s="54"/>
      <c r="E73" s="5"/>
      <c r="F73" s="80" t="s">
        <v>243</v>
      </c>
      <c r="G73" s="86"/>
      <c r="H73" s="95"/>
    </row>
    <row r="74" spans="1:8" ht="84.75" customHeight="1" x14ac:dyDescent="0.2">
      <c r="A74" s="49">
        <f t="shared" si="10"/>
        <v>55</v>
      </c>
      <c r="B74" s="117"/>
      <c r="C74" s="4" t="s">
        <v>380</v>
      </c>
      <c r="D74" s="54"/>
      <c r="E74" s="5"/>
      <c r="F74" s="80" t="s">
        <v>214</v>
      </c>
      <c r="G74" s="83"/>
      <c r="H74" s="89"/>
    </row>
    <row r="75" spans="1:8" ht="102" x14ac:dyDescent="0.2">
      <c r="A75" s="49">
        <f t="shared" si="10"/>
        <v>56</v>
      </c>
      <c r="B75" s="117"/>
      <c r="C75" s="4" t="s">
        <v>385</v>
      </c>
      <c r="D75" s="54"/>
      <c r="E75" s="5"/>
      <c r="F75" s="80" t="s">
        <v>335</v>
      </c>
      <c r="G75" s="83"/>
      <c r="H75" s="89"/>
    </row>
    <row r="76" spans="1:8" ht="136.5" customHeight="1" thickBot="1" x14ac:dyDescent="0.25">
      <c r="A76" s="51">
        <f t="shared" si="10"/>
        <v>57</v>
      </c>
      <c r="B76" s="118"/>
      <c r="C76" s="44" t="s">
        <v>55</v>
      </c>
      <c r="D76" s="54"/>
      <c r="E76" s="45"/>
      <c r="F76" s="81" t="s">
        <v>139</v>
      </c>
      <c r="G76" s="3" t="s">
        <v>338</v>
      </c>
      <c r="H76" s="90" t="s">
        <v>333</v>
      </c>
    </row>
    <row r="77" spans="1:8" s="6" customFormat="1" ht="24.95" customHeight="1" thickBot="1" x14ac:dyDescent="0.25">
      <c r="A77" s="70" t="s">
        <v>12</v>
      </c>
      <c r="B77" s="71"/>
      <c r="C77" s="71"/>
      <c r="D77" s="71"/>
      <c r="E77" s="71"/>
      <c r="F77" s="71"/>
      <c r="G77" s="71"/>
      <c r="H77" s="72"/>
    </row>
    <row r="78" spans="1:8" ht="178.5" x14ac:dyDescent="0.2">
      <c r="A78" s="52">
        <f>A76+1</f>
        <v>58</v>
      </c>
      <c r="B78" s="116" t="s">
        <v>193</v>
      </c>
      <c r="C78" s="53" t="s">
        <v>56</v>
      </c>
      <c r="D78" s="54"/>
      <c r="E78" s="55"/>
      <c r="F78" s="79" t="s">
        <v>263</v>
      </c>
      <c r="G78" s="83"/>
      <c r="H78" s="89"/>
    </row>
    <row r="79" spans="1:8" ht="76.5" x14ac:dyDescent="0.2">
      <c r="A79" s="49">
        <f t="shared" ref="A79:A83" si="11">A78+1</f>
        <v>59</v>
      </c>
      <c r="B79" s="117"/>
      <c r="C79" s="4" t="s">
        <v>57</v>
      </c>
      <c r="D79" s="54"/>
      <c r="E79" s="3"/>
      <c r="F79" s="80" t="s">
        <v>140</v>
      </c>
      <c r="G79" s="83"/>
      <c r="H79" s="89"/>
    </row>
    <row r="80" spans="1:8" ht="63.75" x14ac:dyDescent="0.2">
      <c r="A80" s="49">
        <f t="shared" si="11"/>
        <v>60</v>
      </c>
      <c r="B80" s="117"/>
      <c r="C80" s="4" t="s">
        <v>58</v>
      </c>
      <c r="D80" s="54"/>
      <c r="E80" s="7"/>
      <c r="F80" s="80" t="s">
        <v>264</v>
      </c>
      <c r="G80" s="83"/>
      <c r="H80" s="89"/>
    </row>
    <row r="81" spans="1:15" ht="137.25" customHeight="1" x14ac:dyDescent="0.2">
      <c r="A81" s="49">
        <f t="shared" si="11"/>
        <v>61</v>
      </c>
      <c r="B81" s="117"/>
      <c r="C81" s="4" t="s">
        <v>62</v>
      </c>
      <c r="D81" s="54"/>
      <c r="E81" s="5"/>
      <c r="F81" s="80" t="s">
        <v>141</v>
      </c>
      <c r="G81" s="3" t="s">
        <v>284</v>
      </c>
      <c r="H81" s="96" t="s">
        <v>283</v>
      </c>
    </row>
    <row r="82" spans="1:15" ht="157.5" customHeight="1" x14ac:dyDescent="0.2">
      <c r="A82" s="49">
        <f t="shared" si="11"/>
        <v>62</v>
      </c>
      <c r="B82" s="117"/>
      <c r="C82" s="4" t="s">
        <v>40</v>
      </c>
      <c r="D82" s="54"/>
      <c r="E82" s="3"/>
      <c r="F82" s="80" t="s">
        <v>112</v>
      </c>
      <c r="G82" s="85" t="s">
        <v>281</v>
      </c>
      <c r="H82" s="92" t="s">
        <v>282</v>
      </c>
    </row>
    <row r="83" spans="1:15" ht="63.75" customHeight="1" thickBot="1" x14ac:dyDescent="0.25">
      <c r="A83" s="51">
        <f t="shared" si="11"/>
        <v>63</v>
      </c>
      <c r="B83" s="118"/>
      <c r="C83" s="44" t="s">
        <v>59</v>
      </c>
      <c r="D83" s="54"/>
      <c r="E83" s="45"/>
      <c r="F83" s="81" t="s">
        <v>113</v>
      </c>
      <c r="G83" s="83"/>
      <c r="H83" s="89"/>
    </row>
    <row r="84" spans="1:15" s="6" customFormat="1" ht="24.95" customHeight="1" thickBot="1" x14ac:dyDescent="0.25">
      <c r="A84" s="70" t="s">
        <v>36</v>
      </c>
      <c r="B84" s="71"/>
      <c r="C84" s="71"/>
      <c r="D84" s="71"/>
      <c r="E84" s="71"/>
      <c r="F84" s="71"/>
      <c r="G84" s="71"/>
      <c r="H84" s="72"/>
    </row>
    <row r="85" spans="1:15" ht="99.75" customHeight="1" thickBot="1" x14ac:dyDescent="0.25">
      <c r="A85" s="60">
        <f>A83+1</f>
        <v>64</v>
      </c>
      <c r="B85" s="57" t="s">
        <v>255</v>
      </c>
      <c r="C85" s="58" t="s">
        <v>60</v>
      </c>
      <c r="D85" s="54"/>
      <c r="E85" s="62"/>
      <c r="F85" s="82" t="s">
        <v>114</v>
      </c>
      <c r="G85" s="56" t="s">
        <v>328</v>
      </c>
      <c r="H85" s="97" t="s">
        <v>327</v>
      </c>
    </row>
    <row r="86" spans="1:15" s="6" customFormat="1" ht="24.95" customHeight="1" thickBot="1" x14ac:dyDescent="0.25">
      <c r="A86" s="70" t="s">
        <v>14</v>
      </c>
      <c r="B86" s="71"/>
      <c r="C86" s="71"/>
      <c r="D86" s="71"/>
      <c r="E86" s="71"/>
      <c r="F86" s="71"/>
      <c r="G86" s="84"/>
      <c r="H86" s="93"/>
    </row>
    <row r="87" spans="1:15" ht="192" thickBot="1" x14ac:dyDescent="0.25">
      <c r="A87" s="60">
        <f>A85+1</f>
        <v>65</v>
      </c>
      <c r="B87" s="57" t="s">
        <v>194</v>
      </c>
      <c r="C87" s="58" t="s">
        <v>61</v>
      </c>
      <c r="D87" s="54"/>
      <c r="E87" s="62"/>
      <c r="F87" s="82" t="s">
        <v>142</v>
      </c>
      <c r="G87" s="85"/>
      <c r="H87" s="92"/>
    </row>
    <row r="88" spans="1:15" s="6" customFormat="1" ht="24.95" customHeight="1" thickBot="1" x14ac:dyDescent="0.25">
      <c r="A88" s="70" t="s">
        <v>15</v>
      </c>
      <c r="B88" s="71"/>
      <c r="C88" s="71"/>
      <c r="D88" s="71"/>
      <c r="E88" s="71"/>
      <c r="F88" s="71"/>
      <c r="G88" s="71"/>
      <c r="H88" s="72"/>
    </row>
    <row r="89" spans="1:15" ht="96" customHeight="1" x14ac:dyDescent="0.2">
      <c r="A89" s="52">
        <f>A87+1</f>
        <v>66</v>
      </c>
      <c r="B89" s="116" t="s">
        <v>107</v>
      </c>
      <c r="C89" s="53" t="s">
        <v>63</v>
      </c>
      <c r="D89" s="54"/>
      <c r="E89" s="55"/>
      <c r="F89" s="79" t="s">
        <v>265</v>
      </c>
      <c r="G89" s="3" t="s">
        <v>364</v>
      </c>
      <c r="H89" s="89"/>
    </row>
    <row r="90" spans="1:15" ht="81.75" customHeight="1" x14ac:dyDescent="0.2">
      <c r="A90" s="49">
        <f t="shared" ref="A90:A91" si="12">A89+1</f>
        <v>67</v>
      </c>
      <c r="B90" s="117"/>
      <c r="C90" s="4" t="s">
        <v>64</v>
      </c>
      <c r="D90" s="54"/>
      <c r="E90" s="5"/>
      <c r="F90" s="80" t="s">
        <v>215</v>
      </c>
      <c r="G90" s="3" t="s">
        <v>365</v>
      </c>
      <c r="H90" s="89"/>
    </row>
    <row r="91" spans="1:15" ht="97.5" customHeight="1" thickBot="1" x14ac:dyDescent="0.25">
      <c r="A91" s="51">
        <f t="shared" si="12"/>
        <v>68</v>
      </c>
      <c r="B91" s="118"/>
      <c r="C91" s="44" t="s">
        <v>29</v>
      </c>
      <c r="D91" s="54"/>
      <c r="E91" s="45"/>
      <c r="F91" s="81" t="s">
        <v>115</v>
      </c>
      <c r="G91" s="85" t="s">
        <v>295</v>
      </c>
      <c r="H91" s="92" t="s">
        <v>296</v>
      </c>
    </row>
    <row r="92" spans="1:15" s="8" customFormat="1" ht="24.95" customHeight="1" thickBot="1" x14ac:dyDescent="0.25">
      <c r="A92" s="70" t="s">
        <v>16</v>
      </c>
      <c r="B92" s="71"/>
      <c r="C92" s="71"/>
      <c r="D92" s="71"/>
      <c r="E92" s="71"/>
      <c r="F92" s="71"/>
      <c r="G92" s="71"/>
      <c r="H92" s="72"/>
      <c r="I92" s="2"/>
      <c r="J92" s="2"/>
      <c r="K92" s="2"/>
      <c r="L92" s="2"/>
      <c r="M92" s="2"/>
      <c r="N92" s="2"/>
      <c r="O92" s="2"/>
    </row>
    <row r="93" spans="1:15" ht="87" customHeight="1" x14ac:dyDescent="0.2">
      <c r="A93" s="52">
        <f>A91+1</f>
        <v>69</v>
      </c>
      <c r="B93" s="119" t="s">
        <v>256</v>
      </c>
      <c r="C93" s="53" t="s">
        <v>307</v>
      </c>
      <c r="D93" s="54"/>
      <c r="E93" s="55"/>
      <c r="F93" s="79" t="s">
        <v>216</v>
      </c>
      <c r="G93" s="3" t="s">
        <v>366</v>
      </c>
      <c r="H93" s="89"/>
    </row>
    <row r="94" spans="1:15" ht="122.25" customHeight="1" x14ac:dyDescent="0.2">
      <c r="A94" s="49">
        <f t="shared" ref="A94:A99" si="13">A93+1</f>
        <v>70</v>
      </c>
      <c r="B94" s="119"/>
      <c r="C94" s="4" t="s">
        <v>65</v>
      </c>
      <c r="D94" s="54"/>
      <c r="E94" s="5"/>
      <c r="F94" s="80" t="s">
        <v>217</v>
      </c>
      <c r="G94" s="3" t="s">
        <v>367</v>
      </c>
      <c r="H94" s="89"/>
    </row>
    <row r="95" spans="1:15" ht="123.75" customHeight="1" x14ac:dyDescent="0.2">
      <c r="A95" s="49">
        <f t="shared" si="13"/>
        <v>71</v>
      </c>
      <c r="B95" s="119"/>
      <c r="C95" s="4" t="s">
        <v>386</v>
      </c>
      <c r="D95" s="54"/>
      <c r="E95" s="5"/>
      <c r="F95" s="80" t="s">
        <v>143</v>
      </c>
      <c r="G95" s="85" t="s">
        <v>297</v>
      </c>
      <c r="H95" s="92" t="s">
        <v>298</v>
      </c>
    </row>
    <row r="96" spans="1:15" ht="198" customHeight="1" x14ac:dyDescent="0.2">
      <c r="A96" s="49">
        <f t="shared" si="13"/>
        <v>72</v>
      </c>
      <c r="B96" s="119"/>
      <c r="C96" s="4" t="s">
        <v>66</v>
      </c>
      <c r="D96" s="54"/>
      <c r="E96" s="5"/>
      <c r="F96" s="80" t="s">
        <v>266</v>
      </c>
      <c r="G96" s="3" t="s">
        <v>340</v>
      </c>
      <c r="H96" s="89"/>
    </row>
    <row r="97" spans="1:15" ht="109.5" customHeight="1" x14ac:dyDescent="0.2">
      <c r="A97" s="49">
        <f t="shared" si="13"/>
        <v>73</v>
      </c>
      <c r="B97" s="119"/>
      <c r="C97" s="4" t="s">
        <v>387</v>
      </c>
      <c r="D97" s="54"/>
      <c r="E97" s="5"/>
      <c r="F97" s="80" t="s">
        <v>144</v>
      </c>
      <c r="G97" s="83"/>
      <c r="H97" s="89"/>
    </row>
    <row r="98" spans="1:15" ht="70.5" customHeight="1" x14ac:dyDescent="0.2">
      <c r="A98" s="49">
        <f t="shared" si="13"/>
        <v>74</v>
      </c>
      <c r="B98" s="119"/>
      <c r="C98" s="4" t="s">
        <v>67</v>
      </c>
      <c r="D98" s="54"/>
      <c r="E98" s="5"/>
      <c r="F98" s="80" t="s">
        <v>218</v>
      </c>
      <c r="G98" s="3" t="s">
        <v>339</v>
      </c>
      <c r="H98" s="89"/>
    </row>
    <row r="99" spans="1:15" ht="99.75" customHeight="1" thickBot="1" x14ac:dyDescent="0.25">
      <c r="A99" s="51">
        <f t="shared" si="13"/>
        <v>75</v>
      </c>
      <c r="B99" s="119"/>
      <c r="C99" s="44" t="s">
        <v>68</v>
      </c>
      <c r="D99" s="54"/>
      <c r="E99" s="45"/>
      <c r="F99" s="81" t="s">
        <v>219</v>
      </c>
      <c r="G99" s="3" t="s">
        <v>341</v>
      </c>
      <c r="H99" s="89"/>
    </row>
    <row r="100" spans="1:15" s="6" customFormat="1" ht="24.95" customHeight="1" thickBot="1" x14ac:dyDescent="0.25">
      <c r="A100" s="70" t="s">
        <v>17</v>
      </c>
      <c r="B100" s="71"/>
      <c r="C100" s="71"/>
      <c r="D100" s="71"/>
      <c r="E100" s="71"/>
      <c r="F100" s="71"/>
      <c r="G100" s="71"/>
      <c r="H100" s="72"/>
      <c r="I100" s="2"/>
      <c r="J100" s="2"/>
      <c r="K100" s="2"/>
      <c r="L100" s="2"/>
      <c r="M100" s="2"/>
      <c r="N100" s="2"/>
      <c r="O100" s="2"/>
    </row>
    <row r="101" spans="1:15" ht="157.5" customHeight="1" thickBot="1" x14ac:dyDescent="0.25">
      <c r="A101" s="60">
        <f>A99+1</f>
        <v>76</v>
      </c>
      <c r="B101" s="57" t="s">
        <v>195</v>
      </c>
      <c r="C101" s="58" t="s">
        <v>70</v>
      </c>
      <c r="D101" s="54"/>
      <c r="E101" s="62"/>
      <c r="F101" s="82" t="s">
        <v>145</v>
      </c>
      <c r="G101" s="83"/>
      <c r="H101" s="89"/>
    </row>
    <row r="102" spans="1:15" s="6" customFormat="1" ht="24.95" customHeight="1" thickBot="1" x14ac:dyDescent="0.25">
      <c r="A102" s="70" t="s">
        <v>18</v>
      </c>
      <c r="B102" s="71"/>
      <c r="C102" s="71"/>
      <c r="D102" s="71"/>
      <c r="E102" s="71"/>
      <c r="F102" s="71"/>
      <c r="G102" s="84"/>
      <c r="H102" s="93"/>
    </row>
    <row r="103" spans="1:15" ht="99" customHeight="1" x14ac:dyDescent="0.2">
      <c r="A103" s="52">
        <f>A101+1</f>
        <v>77</v>
      </c>
      <c r="B103" s="116" t="s">
        <v>69</v>
      </c>
      <c r="C103" s="53" t="s">
        <v>257</v>
      </c>
      <c r="D103" s="54"/>
      <c r="E103" s="55"/>
      <c r="F103" s="79" t="s">
        <v>146</v>
      </c>
      <c r="G103" s="3" t="s">
        <v>343</v>
      </c>
      <c r="H103" s="90" t="s">
        <v>342</v>
      </c>
    </row>
    <row r="104" spans="1:15" ht="72.75" customHeight="1" x14ac:dyDescent="0.2">
      <c r="A104" s="49">
        <f t="shared" ref="A104:A105" si="14">A103+1</f>
        <v>78</v>
      </c>
      <c r="B104" s="117"/>
      <c r="C104" s="4" t="s">
        <v>308</v>
      </c>
      <c r="D104" s="54"/>
      <c r="E104" s="5"/>
      <c r="F104" s="80" t="s">
        <v>220</v>
      </c>
      <c r="G104" s="83"/>
      <c r="H104" s="89"/>
    </row>
    <row r="105" spans="1:15" ht="289.5" customHeight="1" thickBot="1" x14ac:dyDescent="0.25">
      <c r="A105" s="51">
        <f t="shared" si="14"/>
        <v>79</v>
      </c>
      <c r="B105" s="118"/>
      <c r="C105" s="44" t="s">
        <v>309</v>
      </c>
      <c r="D105" s="54"/>
      <c r="E105" s="45"/>
      <c r="F105" s="81" t="s">
        <v>267</v>
      </c>
      <c r="G105" s="3" t="s">
        <v>279</v>
      </c>
      <c r="H105" s="91" t="s">
        <v>280</v>
      </c>
    </row>
    <row r="106" spans="1:15" s="6" customFormat="1" ht="24.95" customHeight="1" thickBot="1" x14ac:dyDescent="0.25">
      <c r="A106" s="70" t="s">
        <v>25</v>
      </c>
      <c r="B106" s="71"/>
      <c r="C106" s="71"/>
      <c r="D106" s="71"/>
      <c r="E106" s="71"/>
      <c r="F106" s="71"/>
      <c r="G106" s="71"/>
      <c r="H106" s="72"/>
    </row>
    <row r="107" spans="1:15" ht="101.25" customHeight="1" x14ac:dyDescent="0.2">
      <c r="A107" s="52">
        <f>A105+1</f>
        <v>80</v>
      </c>
      <c r="B107" s="116" t="s">
        <v>196</v>
      </c>
      <c r="C107" s="53" t="s">
        <v>71</v>
      </c>
      <c r="D107" s="54"/>
      <c r="E107" s="55" t="s">
        <v>302</v>
      </c>
      <c r="F107" s="79" t="s">
        <v>147</v>
      </c>
      <c r="G107" s="83"/>
      <c r="H107" s="89"/>
    </row>
    <row r="108" spans="1:15" ht="243" customHeight="1" x14ac:dyDescent="0.2">
      <c r="A108" s="49">
        <f t="shared" ref="A108:A111" si="15">A107+1</f>
        <v>81</v>
      </c>
      <c r="B108" s="117"/>
      <c r="C108" s="4" t="s">
        <v>72</v>
      </c>
      <c r="D108" s="54"/>
      <c r="E108" s="5"/>
      <c r="F108" s="80" t="s">
        <v>202</v>
      </c>
      <c r="G108" s="3" t="s">
        <v>277</v>
      </c>
      <c r="H108" s="97" t="s">
        <v>278</v>
      </c>
    </row>
    <row r="109" spans="1:15" ht="134.25" customHeight="1" x14ac:dyDescent="0.2">
      <c r="A109" s="49">
        <f t="shared" si="15"/>
        <v>82</v>
      </c>
      <c r="B109" s="117"/>
      <c r="C109" s="4" t="s">
        <v>73</v>
      </c>
      <c r="D109" s="54"/>
      <c r="E109" s="5"/>
      <c r="F109" s="80" t="s">
        <v>268</v>
      </c>
      <c r="G109" s="83"/>
      <c r="H109" s="89"/>
    </row>
    <row r="110" spans="1:15" ht="79.5" customHeight="1" x14ac:dyDescent="0.2">
      <c r="A110" s="49">
        <f t="shared" si="15"/>
        <v>83</v>
      </c>
      <c r="B110" s="117"/>
      <c r="C110" s="4" t="s">
        <v>74</v>
      </c>
      <c r="D110" s="54"/>
      <c r="E110" s="5"/>
      <c r="F110" s="80" t="s">
        <v>203</v>
      </c>
      <c r="G110" s="83"/>
      <c r="H110" s="89"/>
    </row>
    <row r="111" spans="1:15" ht="102" x14ac:dyDescent="0.2">
      <c r="A111" s="49">
        <f t="shared" si="15"/>
        <v>84</v>
      </c>
      <c r="B111" s="117"/>
      <c r="C111" s="4" t="s">
        <v>75</v>
      </c>
      <c r="D111" s="54"/>
      <c r="E111" s="5"/>
      <c r="F111" s="80" t="s">
        <v>148</v>
      </c>
      <c r="G111" s="83"/>
      <c r="H111" s="89"/>
    </row>
    <row r="112" spans="1:15" ht="77.25" thickBot="1" x14ac:dyDescent="0.25">
      <c r="A112" s="51">
        <f>A111+1</f>
        <v>85</v>
      </c>
      <c r="B112" s="118"/>
      <c r="C112" s="44" t="s">
        <v>310</v>
      </c>
      <c r="D112" s="54"/>
      <c r="E112" s="45"/>
      <c r="F112" s="81" t="s">
        <v>269</v>
      </c>
      <c r="G112" s="83"/>
      <c r="H112" s="89"/>
    </row>
    <row r="113" spans="1:8" s="6" customFormat="1" ht="24.95" customHeight="1" thickBot="1" x14ac:dyDescent="0.25">
      <c r="A113" s="70" t="s">
        <v>20</v>
      </c>
      <c r="B113" s="71"/>
      <c r="C113" s="71"/>
      <c r="D113" s="71"/>
      <c r="E113" s="71"/>
      <c r="F113" s="71"/>
      <c r="G113" s="71"/>
      <c r="H113" s="72"/>
    </row>
    <row r="114" spans="1:8" ht="113.25" customHeight="1" thickBot="1" x14ac:dyDescent="0.25">
      <c r="A114" s="60">
        <f>A112+1</f>
        <v>86</v>
      </c>
      <c r="B114" s="57" t="s">
        <v>197</v>
      </c>
      <c r="C114" s="58" t="s">
        <v>76</v>
      </c>
      <c r="D114" s="54"/>
      <c r="E114" s="61"/>
      <c r="F114" s="82" t="s">
        <v>116</v>
      </c>
      <c r="G114" s="83"/>
      <c r="H114" s="89"/>
    </row>
    <row r="115" spans="1:8" s="6" customFormat="1" ht="24.95" customHeight="1" thickBot="1" x14ac:dyDescent="0.25">
      <c r="A115" s="70" t="s">
        <v>21</v>
      </c>
      <c r="B115" s="71"/>
      <c r="C115" s="71"/>
      <c r="D115" s="71"/>
      <c r="E115" s="71"/>
      <c r="F115" s="71"/>
      <c r="G115" s="84"/>
      <c r="H115" s="93"/>
    </row>
    <row r="116" spans="1:8" ht="167.25" customHeight="1" thickBot="1" x14ac:dyDescent="0.25">
      <c r="A116" s="60">
        <f>A114+1</f>
        <v>87</v>
      </c>
      <c r="B116" s="57" t="s">
        <v>198</v>
      </c>
      <c r="C116" s="58" t="s">
        <v>301</v>
      </c>
      <c r="D116" s="54"/>
      <c r="E116" s="62"/>
      <c r="F116" s="82" t="s">
        <v>221</v>
      </c>
      <c r="G116" s="3" t="s">
        <v>275</v>
      </c>
      <c r="H116" s="89"/>
    </row>
    <row r="117" spans="1:8" s="6" customFormat="1" ht="24.95" customHeight="1" thickBot="1" x14ac:dyDescent="0.25">
      <c r="A117" s="70" t="s">
        <v>19</v>
      </c>
      <c r="B117" s="71"/>
      <c r="C117" s="71"/>
      <c r="D117" s="71"/>
      <c r="E117" s="71"/>
      <c r="F117" s="71"/>
      <c r="G117" s="71"/>
      <c r="H117" s="72"/>
    </row>
    <row r="118" spans="1:8" ht="98.25" customHeight="1" x14ac:dyDescent="0.2">
      <c r="A118" s="52">
        <f>A116+1</f>
        <v>88</v>
      </c>
      <c r="B118" s="116" t="s">
        <v>199</v>
      </c>
      <c r="C118" s="53" t="s">
        <v>77</v>
      </c>
      <c r="D118" s="54"/>
      <c r="E118" s="55"/>
      <c r="F118" s="79" t="s">
        <v>149</v>
      </c>
      <c r="G118" s="3" t="s">
        <v>368</v>
      </c>
      <c r="H118" s="90" t="s">
        <v>369</v>
      </c>
    </row>
    <row r="119" spans="1:8" ht="84" customHeight="1" x14ac:dyDescent="0.2">
      <c r="A119" s="49">
        <f>A118+1</f>
        <v>89</v>
      </c>
      <c r="B119" s="117"/>
      <c r="C119" s="4" t="s">
        <v>101</v>
      </c>
      <c r="D119" s="54"/>
      <c r="E119" s="5"/>
      <c r="F119" s="80" t="s">
        <v>222</v>
      </c>
      <c r="G119" s="83"/>
      <c r="H119" s="89"/>
    </row>
    <row r="120" spans="1:8" ht="75.75" customHeight="1" thickBot="1" x14ac:dyDescent="0.25">
      <c r="A120" s="51">
        <f>A119+1</f>
        <v>90</v>
      </c>
      <c r="B120" s="118"/>
      <c r="C120" s="44" t="s">
        <v>38</v>
      </c>
      <c r="D120" s="54"/>
      <c r="E120" s="45"/>
      <c r="F120" s="81" t="s">
        <v>223</v>
      </c>
      <c r="G120" s="83"/>
      <c r="H120" s="89"/>
    </row>
    <row r="121" spans="1:8" s="6" customFormat="1" ht="24.95" customHeight="1" thickBot="1" x14ac:dyDescent="0.25">
      <c r="A121" s="70" t="s">
        <v>10</v>
      </c>
      <c r="B121" s="71"/>
      <c r="C121" s="71"/>
      <c r="D121" s="71"/>
      <c r="E121" s="71"/>
      <c r="F121" s="71"/>
      <c r="G121" s="71"/>
      <c r="H121" s="72"/>
    </row>
    <row r="122" spans="1:8" ht="207" customHeight="1" thickBot="1" x14ac:dyDescent="0.25">
      <c r="A122" s="60">
        <f>A120+1</f>
        <v>91</v>
      </c>
      <c r="B122" s="57" t="s">
        <v>200</v>
      </c>
      <c r="C122" s="58" t="s">
        <v>78</v>
      </c>
      <c r="D122" s="54"/>
      <c r="E122" s="62"/>
      <c r="F122" s="82" t="s">
        <v>150</v>
      </c>
      <c r="G122" s="83"/>
      <c r="H122" s="89"/>
    </row>
    <row r="123" spans="1:8" s="6" customFormat="1" ht="24.95" customHeight="1" thickBot="1" x14ac:dyDescent="0.25">
      <c r="A123" s="70" t="s">
        <v>11</v>
      </c>
      <c r="B123" s="71"/>
      <c r="C123" s="71"/>
      <c r="D123" s="71"/>
      <c r="E123" s="71"/>
      <c r="F123" s="71"/>
      <c r="G123" s="71"/>
      <c r="H123" s="72"/>
    </row>
    <row r="124" spans="1:8" ht="267.75" customHeight="1" thickBot="1" x14ac:dyDescent="0.25">
      <c r="A124" s="60">
        <f>A122+1</f>
        <v>92</v>
      </c>
      <c r="B124" s="57" t="s">
        <v>201</v>
      </c>
      <c r="C124" s="58" t="s">
        <v>79</v>
      </c>
      <c r="D124" s="54"/>
      <c r="E124" s="62"/>
      <c r="F124" s="82" t="s">
        <v>151</v>
      </c>
      <c r="G124" s="87"/>
      <c r="H124" s="98"/>
    </row>
    <row r="125" spans="1:8" s="9" customFormat="1" ht="24.95" customHeight="1" thickBot="1" x14ac:dyDescent="0.25">
      <c r="A125" s="46"/>
      <c r="B125" s="47"/>
      <c r="C125" s="48"/>
      <c r="D125" s="47"/>
      <c r="E125" s="47"/>
      <c r="F125" s="71"/>
      <c r="G125" s="47"/>
      <c r="H125" s="88"/>
    </row>
    <row r="129" spans="3:4" ht="15.75" customHeight="1" x14ac:dyDescent="0.2">
      <c r="C129" s="23" t="s">
        <v>180</v>
      </c>
      <c r="D129" s="76">
        <f>Auswertung!C141/Auswertung!B141</f>
        <v>0</v>
      </c>
    </row>
  </sheetData>
  <mergeCells count="19">
    <mergeCell ref="B3:B6"/>
    <mergeCell ref="B8:B9"/>
    <mergeCell ref="B14:B16"/>
    <mergeCell ref="B11:B12"/>
    <mergeCell ref="B18:B22"/>
    <mergeCell ref="B107:B112"/>
    <mergeCell ref="B118:B120"/>
    <mergeCell ref="B103:B105"/>
    <mergeCell ref="B24:B29"/>
    <mergeCell ref="B38:B40"/>
    <mergeCell ref="B42:B45"/>
    <mergeCell ref="B47:B52"/>
    <mergeCell ref="B33:B36"/>
    <mergeCell ref="B56:B60"/>
    <mergeCell ref="B64:B66"/>
    <mergeCell ref="B72:B76"/>
    <mergeCell ref="B93:B99"/>
    <mergeCell ref="B78:B83"/>
    <mergeCell ref="B89:B91"/>
  </mergeCells>
  <conditionalFormatting sqref="E4:E6 E8:E9 E11:E12 E14:E16 E18:E22 E24:E29 E31 E33:E36 E38:E40 E42:E45 E47:E52 E54 E56:E60 E62 E64:E66 E68 E70 E72:E76 E78:E83 E85 E87 E89:E91 E93:E99 E101 E103:E105 E108:E112 E114 E116 E118:E120 E122 E124">
    <cfRule type="notContainsBlanks" dxfId="195" priority="406">
      <formula>LEN(TRIM(E4))&gt;0</formula>
    </cfRule>
  </conditionalFormatting>
  <conditionalFormatting sqref="E3">
    <cfRule type="notContainsBlanks" dxfId="194" priority="214">
      <formula>LEN(TRIM(E3))&gt;0</formula>
    </cfRule>
  </conditionalFormatting>
  <conditionalFormatting sqref="D129">
    <cfRule type="cellIs" dxfId="193" priority="202" operator="between">
      <formula>0.8</formula>
      <formula>1</formula>
    </cfRule>
    <cfRule type="cellIs" dxfId="192" priority="203" operator="between">
      <formula>0.65</formula>
      <formula>0.799999</formula>
    </cfRule>
    <cfRule type="cellIs" dxfId="191" priority="204" operator="between">
      <formula>0.4</formula>
      <formula>0.649999</formula>
    </cfRule>
    <cfRule type="cellIs" dxfId="190" priority="205" operator="between">
      <formula>0</formula>
      <formula>0.39999</formula>
    </cfRule>
  </conditionalFormatting>
  <conditionalFormatting sqref="E107">
    <cfRule type="notContainsBlanks" dxfId="189" priority="73">
      <formula>LEN(TRIM(E107))&gt;0</formula>
    </cfRule>
  </conditionalFormatting>
  <hyperlinks>
    <hyperlink ref="H5" r:id="rId1"/>
    <hyperlink ref="H4" r:id="rId2"/>
    <hyperlink ref="H57" r:id="rId3"/>
    <hyperlink ref="H105" r:id="rId4"/>
    <hyperlink ref="H54" r:id="rId5"/>
    <hyperlink ref="H81" r:id="rId6"/>
    <hyperlink ref="H24" r:id="rId7" display="https://www.bitkom.org/sites/main/files/file/import/170125-LF-Backup-Recovery.pdf"/>
    <hyperlink ref="H42" r:id="rId8"/>
    <hyperlink ref="H56" r:id="rId9"/>
    <hyperlink ref="H8" r:id="rId10"/>
    <hyperlink ref="H72" r:id="rId11"/>
    <hyperlink ref="H82" r:id="rId12"/>
    <hyperlink ref="H91" r:id="rId13" display="https://www.bsi.bund.de/DE/Themen/Verbraucherinnen-und-Verbraucher/Informationen-und-Empfehlungen/Cyber-Sicherheitsempfehlungen/Daten-sichern-verschluesseln-und-loeschen/Datenverschluesselung/Soft-und-hardwaregestuetzte-Verschluesselung/soft-und-hardwaregestuetzte-verschluesselung.html"/>
    <hyperlink ref="H95" r:id="rId14"/>
    <hyperlink ref="H9" r:id="rId15"/>
    <hyperlink ref="H85" r:id="rId16"/>
    <hyperlink ref="H19" r:id="rId17"/>
    <hyperlink ref="H21" r:id="rId18"/>
    <hyperlink ref="H16" r:id="rId19"/>
    <hyperlink ref="H76" r:id="rId20"/>
    <hyperlink ref="H103" r:id="rId21"/>
    <hyperlink ref="H20" r:id="rId22"/>
    <hyperlink ref="H22" r:id="rId23"/>
    <hyperlink ref="H62" r:id="rId24"/>
    <hyperlink ref="H64" r:id="rId25"/>
    <hyperlink ref="H48" r:id="rId26"/>
    <hyperlink ref="H49" r:id="rId27"/>
    <hyperlink ref="H50" r:id="rId28"/>
    <hyperlink ref="H25" r:id="rId29" location="download=1"/>
    <hyperlink ref="H26" r:id="rId30" location="download=1"/>
    <hyperlink ref="H27" r:id="rId31" location="download=1"/>
    <hyperlink ref="H28:H29" r:id="rId32" location="download=1" display="https://www.bsi.bund.de/SharedDocs/Downloads/DE/BSI/Grundschutz/Umsetzungshinweise/Umsetzungshinweise_2022/Umsetzungshinweis_zum_Baustein_CON_3_Datensicherungskonzept.pdf?__blob=publicationFile&amp;v=2#download=1"/>
    <hyperlink ref="H118" r:id="rId33"/>
    <hyperlink ref="H31" r:id="rId34"/>
    <hyperlink ref="H12" r:id="rId35"/>
    <hyperlink ref="H14" r:id="rId36"/>
  </hyperlinks>
  <pageMargins left="0.7" right="0.7" top="0.78740157499999996" bottom="0.78740157499999996" header="0.3" footer="0.3"/>
  <pageSetup paperSize="9" scale="25" fitToHeight="0" orientation="landscape" r:id="rId37"/>
  <extLst>
    <ext xmlns:x14="http://schemas.microsoft.com/office/spreadsheetml/2009/9/main" uri="{78C0D931-6437-407d-A8EE-F0AAD7539E65}">
      <x14:conditionalFormattings>
        <x14:conditionalFormatting xmlns:xm="http://schemas.microsoft.com/office/excel/2006/main">
          <x14:cfRule type="cellIs" priority="215" operator="equal" id="{A71D1402-C094-4079-8833-C2B65DCBC9DE}">
            <xm:f>Variablen!$A$4</xm:f>
            <x14:dxf>
              <fill>
                <patternFill>
                  <bgColor rgb="FFDDF0C8"/>
                </patternFill>
              </fill>
            </x14:dxf>
          </x14:cfRule>
          <x14:cfRule type="cellIs" priority="216" operator="equal" id="{D9367B71-B9A8-4060-A1FC-6B75A1AD2D3D}">
            <xm:f>Variablen!$A$3</xm:f>
            <x14:dxf>
              <fill>
                <patternFill>
                  <bgColor rgb="FFFF0000"/>
                </patternFill>
              </fill>
            </x14:dxf>
          </x14:cfRule>
          <x14:cfRule type="cellIs" priority="217" operator="equal" id="{9A486CFB-5E0D-4D4E-B485-91D576AED2CA}">
            <xm:f>Variablen!$A$2</xm:f>
            <x14:dxf>
              <fill>
                <patternFill>
                  <bgColor rgb="FFFFFF00"/>
                </patternFill>
              </fill>
            </x14:dxf>
          </x14:cfRule>
          <x14:cfRule type="cellIs" priority="218" operator="equal" id="{46377E8C-6B0B-47B3-A6F0-736F74651E96}">
            <xm:f>Variablen!$A$1</xm:f>
            <x14:dxf>
              <fill>
                <patternFill>
                  <bgColor rgb="FF00B050"/>
                </patternFill>
              </fill>
            </x14:dxf>
          </x14:cfRule>
          <xm:sqref>D1 D3 D125:D128 D130:D1048576</xm:sqref>
        </x14:conditionalFormatting>
        <x14:conditionalFormatting xmlns:xm="http://schemas.microsoft.com/office/excel/2006/main">
          <x14:cfRule type="cellIs" priority="210" operator="equal" id="{7CE96113-E966-436C-8505-F69CB2B9D080}">
            <xm:f>Variablen!$A$4</xm:f>
            <x14:dxf>
              <fill>
                <patternFill>
                  <bgColor rgb="FFDDF0C8"/>
                </patternFill>
              </fill>
            </x14:dxf>
          </x14:cfRule>
          <x14:cfRule type="cellIs" priority="211" operator="equal" id="{192B6759-2062-41DF-97FD-AC2534E5E2C0}">
            <xm:f>Variablen!$A$3</xm:f>
            <x14:dxf>
              <fill>
                <patternFill>
                  <bgColor rgb="FFFF0000"/>
                </patternFill>
              </fill>
            </x14:dxf>
          </x14:cfRule>
          <x14:cfRule type="cellIs" priority="212" operator="equal" id="{246ED598-1904-470B-BD30-0DE145AD0350}">
            <xm:f>Variablen!$A$2</xm:f>
            <x14:dxf>
              <fill>
                <patternFill>
                  <bgColor rgb="FFFFFF00"/>
                </patternFill>
              </fill>
            </x14:dxf>
          </x14:cfRule>
          <x14:cfRule type="cellIs" priority="213" operator="equal" id="{BCCE5954-CBB2-4E3D-9001-E02509A4F47B}">
            <xm:f>Variablen!$A$1</xm:f>
            <x14:dxf>
              <fill>
                <patternFill>
                  <bgColor rgb="FF00B050"/>
                </patternFill>
              </fill>
            </x14:dxf>
          </x14:cfRule>
          <xm:sqref>D89:D91 D87 D85 D82:D83</xm:sqref>
        </x14:conditionalFormatting>
        <x14:conditionalFormatting xmlns:xm="http://schemas.microsoft.com/office/excel/2006/main">
          <x14:cfRule type="cellIs" priority="198" operator="equal" id="{E1F1C064-DDCE-4D79-99B4-7EAD4EA4065F}">
            <xm:f>Variablen!$A$4</xm:f>
            <x14:dxf>
              <fill>
                <patternFill>
                  <bgColor rgb="FFDDF0C8"/>
                </patternFill>
              </fill>
            </x14:dxf>
          </x14:cfRule>
          <x14:cfRule type="cellIs" priority="199" operator="equal" id="{5EB7B9EC-EA64-488C-83E8-4A84D9792201}">
            <xm:f>Variablen!$A$3</xm:f>
            <x14:dxf>
              <fill>
                <patternFill>
                  <bgColor rgb="FFFF0000"/>
                </patternFill>
              </fill>
            </x14:dxf>
          </x14:cfRule>
          <x14:cfRule type="cellIs" priority="200" operator="equal" id="{C5876398-1A94-463B-9A74-A01D2160E133}">
            <xm:f>Variablen!$A$2</xm:f>
            <x14:dxf>
              <fill>
                <patternFill>
                  <bgColor rgb="FFFFFF00"/>
                </patternFill>
              </fill>
            </x14:dxf>
          </x14:cfRule>
          <x14:cfRule type="cellIs" priority="201" operator="equal" id="{59282CC0-7966-4BE4-AE4D-E49F245C1E1D}">
            <xm:f>Variablen!$A$1</xm:f>
            <x14:dxf>
              <fill>
                <patternFill>
                  <bgColor rgb="FF00B050"/>
                </patternFill>
              </fill>
            </x14:dxf>
          </x14:cfRule>
          <xm:sqref>D4:D6</xm:sqref>
        </x14:conditionalFormatting>
        <x14:conditionalFormatting xmlns:xm="http://schemas.microsoft.com/office/excel/2006/main">
          <x14:cfRule type="cellIs" priority="194" operator="equal" id="{864CE5D5-6B08-4EA6-A5A1-1CEBF135F4A6}">
            <xm:f>Variablen!$A$4</xm:f>
            <x14:dxf>
              <fill>
                <patternFill>
                  <bgColor rgb="FFDDF0C8"/>
                </patternFill>
              </fill>
            </x14:dxf>
          </x14:cfRule>
          <x14:cfRule type="cellIs" priority="195" operator="equal" id="{A6ADD5EB-388A-4A16-8FF5-D72BBD62AC2E}">
            <xm:f>Variablen!$A$3</xm:f>
            <x14:dxf>
              <fill>
                <patternFill>
                  <bgColor rgb="FFFF0000"/>
                </patternFill>
              </fill>
            </x14:dxf>
          </x14:cfRule>
          <x14:cfRule type="cellIs" priority="196" operator="equal" id="{C09DCD8F-9AEA-4FAA-8194-71BABAE3AD96}">
            <xm:f>Variablen!$A$2</xm:f>
            <x14:dxf>
              <fill>
                <patternFill>
                  <bgColor rgb="FFFFFF00"/>
                </patternFill>
              </fill>
            </x14:dxf>
          </x14:cfRule>
          <x14:cfRule type="cellIs" priority="197" operator="equal" id="{132AD1C1-AEF1-42D2-B075-CC839529DCE8}">
            <xm:f>Variablen!$A$1</xm:f>
            <x14:dxf>
              <fill>
                <patternFill>
                  <bgColor rgb="FF00B050"/>
                </patternFill>
              </fill>
            </x14:dxf>
          </x14:cfRule>
          <xm:sqref>D8:D9</xm:sqref>
        </x14:conditionalFormatting>
        <x14:conditionalFormatting xmlns:xm="http://schemas.microsoft.com/office/excel/2006/main">
          <x14:cfRule type="cellIs" priority="190" operator="equal" id="{01EA58AD-4121-473C-B39B-B159FBFA9FE1}">
            <xm:f>Variablen!$A$4</xm:f>
            <x14:dxf>
              <fill>
                <patternFill>
                  <bgColor rgb="FFDDF0C8"/>
                </patternFill>
              </fill>
            </x14:dxf>
          </x14:cfRule>
          <x14:cfRule type="cellIs" priority="191" operator="equal" id="{4B0B7DB5-53C2-40DE-8618-BFDB0D102C17}">
            <xm:f>Variablen!$A$3</xm:f>
            <x14:dxf>
              <fill>
                <patternFill>
                  <bgColor rgb="FFFF0000"/>
                </patternFill>
              </fill>
            </x14:dxf>
          </x14:cfRule>
          <x14:cfRule type="cellIs" priority="192" operator="equal" id="{72D9AAC5-B5DD-4E12-AE40-D8C76DD6CE2A}">
            <xm:f>Variablen!$A$2</xm:f>
            <x14:dxf>
              <fill>
                <patternFill>
                  <bgColor rgb="FFFFFF00"/>
                </patternFill>
              </fill>
            </x14:dxf>
          </x14:cfRule>
          <x14:cfRule type="cellIs" priority="193" operator="equal" id="{2F992A91-D1DD-4E8F-9C08-F78CE03C9F04}">
            <xm:f>Variablen!$A$1</xm:f>
            <x14:dxf>
              <fill>
                <patternFill>
                  <bgColor rgb="FF00B050"/>
                </patternFill>
              </fill>
            </x14:dxf>
          </x14:cfRule>
          <xm:sqref>D11:D12</xm:sqref>
        </x14:conditionalFormatting>
        <x14:conditionalFormatting xmlns:xm="http://schemas.microsoft.com/office/excel/2006/main">
          <x14:cfRule type="cellIs" priority="186" operator="equal" id="{D97D40A2-3964-4366-A3DC-66D0BE83D8B1}">
            <xm:f>Variablen!$A$4</xm:f>
            <x14:dxf>
              <fill>
                <patternFill>
                  <bgColor rgb="FFDDF0C8"/>
                </patternFill>
              </fill>
            </x14:dxf>
          </x14:cfRule>
          <x14:cfRule type="cellIs" priority="187" operator="equal" id="{3DC4BF25-2369-48E4-ACF5-A3868C279A6A}">
            <xm:f>Variablen!$A$3</xm:f>
            <x14:dxf>
              <fill>
                <patternFill>
                  <bgColor rgb="FFFF0000"/>
                </patternFill>
              </fill>
            </x14:dxf>
          </x14:cfRule>
          <x14:cfRule type="cellIs" priority="188" operator="equal" id="{6936623B-ED94-4EF6-8F71-D39130ED4482}">
            <xm:f>Variablen!$A$2</xm:f>
            <x14:dxf>
              <fill>
                <patternFill>
                  <bgColor rgb="FFFFFF00"/>
                </patternFill>
              </fill>
            </x14:dxf>
          </x14:cfRule>
          <x14:cfRule type="cellIs" priority="189" operator="equal" id="{61FB2634-2615-4E08-8991-393620F9DAFF}">
            <xm:f>Variablen!$A$1</xm:f>
            <x14:dxf>
              <fill>
                <patternFill>
                  <bgColor rgb="FF00B050"/>
                </patternFill>
              </fill>
            </x14:dxf>
          </x14:cfRule>
          <xm:sqref>D14:D16</xm:sqref>
        </x14:conditionalFormatting>
        <x14:conditionalFormatting xmlns:xm="http://schemas.microsoft.com/office/excel/2006/main">
          <x14:cfRule type="cellIs" priority="182" operator="equal" id="{60F3D1A6-9B5E-4A81-8480-E3D733630789}">
            <xm:f>Variablen!$A$4</xm:f>
            <x14:dxf>
              <fill>
                <patternFill>
                  <bgColor rgb="FFDDF0C8"/>
                </patternFill>
              </fill>
            </x14:dxf>
          </x14:cfRule>
          <x14:cfRule type="cellIs" priority="183" operator="equal" id="{E842FF47-02FF-4897-9476-787855406B7E}">
            <xm:f>Variablen!$A$3</xm:f>
            <x14:dxf>
              <fill>
                <patternFill>
                  <bgColor rgb="FFFF0000"/>
                </patternFill>
              </fill>
            </x14:dxf>
          </x14:cfRule>
          <x14:cfRule type="cellIs" priority="184" operator="equal" id="{0E162780-87F5-4216-A74E-BD2DA7C3C46B}">
            <xm:f>Variablen!$A$2</xm:f>
            <x14:dxf>
              <fill>
                <patternFill>
                  <bgColor rgb="FFFFFF00"/>
                </patternFill>
              </fill>
            </x14:dxf>
          </x14:cfRule>
          <x14:cfRule type="cellIs" priority="185" operator="equal" id="{6225F369-3871-49F0-B334-E5C8DB01140A}">
            <xm:f>Variablen!$A$1</xm:f>
            <x14:dxf>
              <fill>
                <patternFill>
                  <bgColor rgb="FF00B050"/>
                </patternFill>
              </fill>
            </x14:dxf>
          </x14:cfRule>
          <xm:sqref>D22</xm:sqref>
        </x14:conditionalFormatting>
        <x14:conditionalFormatting xmlns:xm="http://schemas.microsoft.com/office/excel/2006/main">
          <x14:cfRule type="cellIs" priority="178" operator="equal" id="{F96DEB6D-841F-457B-AB3C-4B16040DBF1B}">
            <xm:f>Variablen!$A$4</xm:f>
            <x14:dxf>
              <fill>
                <patternFill>
                  <bgColor rgb="FFDDF0C8"/>
                </patternFill>
              </fill>
            </x14:dxf>
          </x14:cfRule>
          <x14:cfRule type="cellIs" priority="179" operator="equal" id="{020DE39C-C937-4EFF-8619-A6E493971FDA}">
            <xm:f>Variablen!$A$3</xm:f>
            <x14:dxf>
              <fill>
                <patternFill>
                  <bgColor rgb="FFFF0000"/>
                </patternFill>
              </fill>
            </x14:dxf>
          </x14:cfRule>
          <x14:cfRule type="cellIs" priority="180" operator="equal" id="{47ADC4B7-9D31-43EC-9175-5EF882973DB7}">
            <xm:f>Variablen!$A$2</xm:f>
            <x14:dxf>
              <fill>
                <patternFill>
                  <bgColor rgb="FFFFFF00"/>
                </patternFill>
              </fill>
            </x14:dxf>
          </x14:cfRule>
          <x14:cfRule type="cellIs" priority="181" operator="equal" id="{94EC5C3E-9E7B-4DA4-9C32-0007F9BC3CE1}">
            <xm:f>Variablen!$A$1</xm:f>
            <x14:dxf>
              <fill>
                <patternFill>
                  <bgColor rgb="FF00B050"/>
                </patternFill>
              </fill>
            </x14:dxf>
          </x14:cfRule>
          <xm:sqref>D28:D29</xm:sqref>
        </x14:conditionalFormatting>
        <x14:conditionalFormatting xmlns:xm="http://schemas.microsoft.com/office/excel/2006/main">
          <x14:cfRule type="cellIs" priority="174" operator="equal" id="{268DEE61-BF78-4BE3-A61D-4C246538F857}">
            <xm:f>Variablen!$A$4</xm:f>
            <x14:dxf>
              <fill>
                <patternFill>
                  <bgColor rgb="FFDDF0C8"/>
                </patternFill>
              </fill>
            </x14:dxf>
          </x14:cfRule>
          <x14:cfRule type="cellIs" priority="175" operator="equal" id="{4B72E37E-7C2C-47DF-BFCD-C8BE80BCD26A}">
            <xm:f>Variablen!$A$3</xm:f>
            <x14:dxf>
              <fill>
                <patternFill>
                  <bgColor rgb="FFFF0000"/>
                </patternFill>
              </fill>
            </x14:dxf>
          </x14:cfRule>
          <x14:cfRule type="cellIs" priority="176" operator="equal" id="{B348B8E5-33AF-449D-ADBC-61DD851B91B4}">
            <xm:f>Variablen!$A$2</xm:f>
            <x14:dxf>
              <fill>
                <patternFill>
                  <bgColor rgb="FFFFFF00"/>
                </patternFill>
              </fill>
            </x14:dxf>
          </x14:cfRule>
          <x14:cfRule type="cellIs" priority="177" operator="equal" id="{3EDBDC08-88B8-4723-BC4B-1537A4DC4DD3}">
            <xm:f>Variablen!$A$1</xm:f>
            <x14:dxf>
              <fill>
                <patternFill>
                  <bgColor rgb="FF00B050"/>
                </patternFill>
              </fill>
            </x14:dxf>
          </x14:cfRule>
          <xm:sqref>D31</xm:sqref>
        </x14:conditionalFormatting>
        <x14:conditionalFormatting xmlns:xm="http://schemas.microsoft.com/office/excel/2006/main">
          <x14:cfRule type="cellIs" priority="170" operator="equal" id="{8C72A90B-DA4E-460A-AE25-1F08332AE83E}">
            <xm:f>Variablen!$A$4</xm:f>
            <x14:dxf>
              <fill>
                <patternFill>
                  <bgColor rgb="FFDDF0C8"/>
                </patternFill>
              </fill>
            </x14:dxf>
          </x14:cfRule>
          <x14:cfRule type="cellIs" priority="171" operator="equal" id="{6D56BDB2-A55A-44B9-B93F-1BD353DB0632}">
            <xm:f>Variablen!$A$3</xm:f>
            <x14:dxf>
              <fill>
                <patternFill>
                  <bgColor rgb="FFFF0000"/>
                </patternFill>
              </fill>
            </x14:dxf>
          </x14:cfRule>
          <x14:cfRule type="cellIs" priority="172" operator="equal" id="{EA8A15A2-5103-4839-96B2-427991698482}">
            <xm:f>Variablen!$A$2</xm:f>
            <x14:dxf>
              <fill>
                <patternFill>
                  <bgColor rgb="FFFFFF00"/>
                </patternFill>
              </fill>
            </x14:dxf>
          </x14:cfRule>
          <x14:cfRule type="cellIs" priority="173" operator="equal" id="{82718C39-9BFC-4B2C-831B-EF4C6063065F}">
            <xm:f>Variablen!$A$1</xm:f>
            <x14:dxf>
              <fill>
                <patternFill>
                  <bgColor rgb="FF00B050"/>
                </patternFill>
              </fill>
            </x14:dxf>
          </x14:cfRule>
          <xm:sqref>D33:D36</xm:sqref>
        </x14:conditionalFormatting>
        <x14:conditionalFormatting xmlns:xm="http://schemas.microsoft.com/office/excel/2006/main">
          <x14:cfRule type="cellIs" priority="166" operator="equal" id="{B1FA0DED-1565-454D-9BC8-2B3B8671367E}">
            <xm:f>Variablen!$A$4</xm:f>
            <x14:dxf>
              <fill>
                <patternFill>
                  <bgColor rgb="FFDDF0C8"/>
                </patternFill>
              </fill>
            </x14:dxf>
          </x14:cfRule>
          <x14:cfRule type="cellIs" priority="167" operator="equal" id="{52196EBA-C2C5-4F79-8191-86B117F16425}">
            <xm:f>Variablen!$A$3</xm:f>
            <x14:dxf>
              <fill>
                <patternFill>
                  <bgColor rgb="FFFF0000"/>
                </patternFill>
              </fill>
            </x14:dxf>
          </x14:cfRule>
          <x14:cfRule type="cellIs" priority="168" operator="equal" id="{A5FCBCD9-B686-47DB-BD97-3101C2FCB63A}">
            <xm:f>Variablen!$A$2</xm:f>
            <x14:dxf>
              <fill>
                <patternFill>
                  <bgColor rgb="FFFFFF00"/>
                </patternFill>
              </fill>
            </x14:dxf>
          </x14:cfRule>
          <x14:cfRule type="cellIs" priority="169" operator="equal" id="{EED8DB2E-56DD-4C8F-9CA8-E30454AF6A64}">
            <xm:f>Variablen!$A$1</xm:f>
            <x14:dxf>
              <fill>
                <patternFill>
                  <bgColor rgb="FF00B050"/>
                </patternFill>
              </fill>
            </x14:dxf>
          </x14:cfRule>
          <xm:sqref>D38:D40</xm:sqref>
        </x14:conditionalFormatting>
        <x14:conditionalFormatting xmlns:xm="http://schemas.microsoft.com/office/excel/2006/main">
          <x14:cfRule type="cellIs" priority="154" operator="equal" id="{034E5155-639D-4461-85B5-69372BFB62F3}">
            <xm:f>Variablen!$A$4</xm:f>
            <x14:dxf>
              <fill>
                <patternFill>
                  <bgColor rgb="FFDDF0C8"/>
                </patternFill>
              </fill>
            </x14:dxf>
          </x14:cfRule>
          <x14:cfRule type="cellIs" priority="155" operator="equal" id="{CAAC813C-E39D-4FD6-939A-B965ECA0CCED}">
            <xm:f>Variablen!$A$3</xm:f>
            <x14:dxf>
              <fill>
                <patternFill>
                  <bgColor rgb="FFFF0000"/>
                </patternFill>
              </fill>
            </x14:dxf>
          </x14:cfRule>
          <x14:cfRule type="cellIs" priority="156" operator="equal" id="{7F509038-EC09-460C-BB74-7F33DE2134BA}">
            <xm:f>Variablen!$A$2</xm:f>
            <x14:dxf>
              <fill>
                <patternFill>
                  <bgColor rgb="FFFFFF00"/>
                </patternFill>
              </fill>
            </x14:dxf>
          </x14:cfRule>
          <x14:cfRule type="cellIs" priority="157" operator="equal" id="{FB6D0EA8-2F7C-4079-8D4B-7F0F5C7D67A8}">
            <xm:f>Variablen!$A$1</xm:f>
            <x14:dxf>
              <fill>
                <patternFill>
                  <bgColor rgb="FF00B050"/>
                </patternFill>
              </fill>
            </x14:dxf>
          </x14:cfRule>
          <xm:sqref>D51:D52</xm:sqref>
        </x14:conditionalFormatting>
        <x14:conditionalFormatting xmlns:xm="http://schemas.microsoft.com/office/excel/2006/main">
          <x14:cfRule type="cellIs" priority="150" operator="equal" id="{8595D68D-8AD5-4F8E-BDC2-F56C84AC5A4F}">
            <xm:f>Variablen!$A$4</xm:f>
            <x14:dxf>
              <fill>
                <patternFill>
                  <bgColor rgb="FFDDF0C8"/>
                </patternFill>
              </fill>
            </x14:dxf>
          </x14:cfRule>
          <x14:cfRule type="cellIs" priority="151" operator="equal" id="{9157AACD-CB62-4D2C-ACDA-9E85458199F3}">
            <xm:f>Variablen!$A$3</xm:f>
            <x14:dxf>
              <fill>
                <patternFill>
                  <bgColor rgb="FFFF0000"/>
                </patternFill>
              </fill>
            </x14:dxf>
          </x14:cfRule>
          <x14:cfRule type="cellIs" priority="152" operator="equal" id="{480C8A61-A48D-4FD4-98D0-9F56B95DDDD2}">
            <xm:f>Variablen!$A$2</xm:f>
            <x14:dxf>
              <fill>
                <patternFill>
                  <bgColor rgb="FFFFFF00"/>
                </patternFill>
              </fill>
            </x14:dxf>
          </x14:cfRule>
          <x14:cfRule type="cellIs" priority="153" operator="equal" id="{3D8AB1DB-DFB8-462A-94FA-ACC8A402E393}">
            <xm:f>Variablen!$A$1</xm:f>
            <x14:dxf>
              <fill>
                <patternFill>
                  <bgColor rgb="FF00B050"/>
                </patternFill>
              </fill>
            </x14:dxf>
          </x14:cfRule>
          <xm:sqref>D54</xm:sqref>
        </x14:conditionalFormatting>
        <x14:conditionalFormatting xmlns:xm="http://schemas.microsoft.com/office/excel/2006/main">
          <x14:cfRule type="cellIs" priority="146" operator="equal" id="{2FB5BB30-10CF-467A-A93E-49745F37BFFE}">
            <xm:f>Variablen!$A$4</xm:f>
            <x14:dxf>
              <fill>
                <patternFill>
                  <bgColor rgb="FFDDF0C8"/>
                </patternFill>
              </fill>
            </x14:dxf>
          </x14:cfRule>
          <x14:cfRule type="cellIs" priority="147" operator="equal" id="{25E11FF4-909D-4B65-B084-676F8455F118}">
            <xm:f>Variablen!$A$3</xm:f>
            <x14:dxf>
              <fill>
                <patternFill>
                  <bgColor rgb="FFFF0000"/>
                </patternFill>
              </fill>
            </x14:dxf>
          </x14:cfRule>
          <x14:cfRule type="cellIs" priority="148" operator="equal" id="{60CA3E18-EC70-46F2-8955-4CCC3E6680A4}">
            <xm:f>Variablen!$A$2</xm:f>
            <x14:dxf>
              <fill>
                <patternFill>
                  <bgColor rgb="FFFFFF00"/>
                </patternFill>
              </fill>
            </x14:dxf>
          </x14:cfRule>
          <x14:cfRule type="cellIs" priority="149" operator="equal" id="{D2941C71-CD57-4854-A837-973FAC2EC307}">
            <xm:f>Variablen!$A$1</xm:f>
            <x14:dxf>
              <fill>
                <patternFill>
                  <bgColor rgb="FF00B050"/>
                </patternFill>
              </fill>
            </x14:dxf>
          </x14:cfRule>
          <xm:sqref>D60</xm:sqref>
        </x14:conditionalFormatting>
        <x14:conditionalFormatting xmlns:xm="http://schemas.microsoft.com/office/excel/2006/main">
          <x14:cfRule type="cellIs" priority="142" operator="equal" id="{8EC069B4-2EF1-40AF-9E9C-CD5D82212B5F}">
            <xm:f>Variablen!$A$4</xm:f>
            <x14:dxf>
              <fill>
                <patternFill>
                  <bgColor rgb="FFDDF0C8"/>
                </patternFill>
              </fill>
            </x14:dxf>
          </x14:cfRule>
          <x14:cfRule type="cellIs" priority="143" operator="equal" id="{398F26CA-2301-4E26-9EBC-1DCCC3D57FF7}">
            <xm:f>Variablen!$A$3</xm:f>
            <x14:dxf>
              <fill>
                <patternFill>
                  <bgColor rgb="FFFF0000"/>
                </patternFill>
              </fill>
            </x14:dxf>
          </x14:cfRule>
          <x14:cfRule type="cellIs" priority="144" operator="equal" id="{855ADA4B-4F55-4BAB-8441-5C49E4B07796}">
            <xm:f>Variablen!$A$2</xm:f>
            <x14:dxf>
              <fill>
                <patternFill>
                  <bgColor rgb="FFFFFF00"/>
                </patternFill>
              </fill>
            </x14:dxf>
          </x14:cfRule>
          <x14:cfRule type="cellIs" priority="145" operator="equal" id="{E3100456-EB27-4A9C-B702-3038F200ABCB}">
            <xm:f>Variablen!$A$1</xm:f>
            <x14:dxf>
              <fill>
                <patternFill>
                  <bgColor rgb="FF00B050"/>
                </patternFill>
              </fill>
            </x14:dxf>
          </x14:cfRule>
          <xm:sqref>D62</xm:sqref>
        </x14:conditionalFormatting>
        <x14:conditionalFormatting xmlns:xm="http://schemas.microsoft.com/office/excel/2006/main">
          <x14:cfRule type="cellIs" priority="138" operator="equal" id="{F3EB85AE-82FD-4707-8862-2DB367486C90}">
            <xm:f>Variablen!$A$4</xm:f>
            <x14:dxf>
              <fill>
                <patternFill>
                  <bgColor rgb="FFDDF0C8"/>
                </patternFill>
              </fill>
            </x14:dxf>
          </x14:cfRule>
          <x14:cfRule type="cellIs" priority="139" operator="equal" id="{E0C3AE74-7C30-4684-B81C-93D161C9B464}">
            <xm:f>Variablen!$A$3</xm:f>
            <x14:dxf>
              <fill>
                <patternFill>
                  <bgColor rgb="FFFF0000"/>
                </patternFill>
              </fill>
            </x14:dxf>
          </x14:cfRule>
          <x14:cfRule type="cellIs" priority="140" operator="equal" id="{01AB4908-0599-47C9-A9EC-8C17170FFD47}">
            <xm:f>Variablen!$A$2</xm:f>
            <x14:dxf>
              <fill>
                <patternFill>
                  <bgColor rgb="FFFFFF00"/>
                </patternFill>
              </fill>
            </x14:dxf>
          </x14:cfRule>
          <x14:cfRule type="cellIs" priority="141" operator="equal" id="{1696A4E3-F02C-46AD-A161-BFA5F063FBA2}">
            <xm:f>Variablen!$A$1</xm:f>
            <x14:dxf>
              <fill>
                <patternFill>
                  <bgColor rgb="FF00B050"/>
                </patternFill>
              </fill>
            </x14:dxf>
          </x14:cfRule>
          <xm:sqref>D64</xm:sqref>
        </x14:conditionalFormatting>
        <x14:conditionalFormatting xmlns:xm="http://schemas.microsoft.com/office/excel/2006/main">
          <x14:cfRule type="cellIs" priority="134" operator="equal" id="{0CE450A9-C342-4810-9C2B-6D86D965BA8C}">
            <xm:f>Variablen!$A$4</xm:f>
            <x14:dxf>
              <fill>
                <patternFill>
                  <bgColor rgb="FFDDF0C8"/>
                </patternFill>
              </fill>
            </x14:dxf>
          </x14:cfRule>
          <x14:cfRule type="cellIs" priority="135" operator="equal" id="{FAEE2A61-2A6C-43CD-9630-06670740F4E0}">
            <xm:f>Variablen!$A$3</xm:f>
            <x14:dxf>
              <fill>
                <patternFill>
                  <bgColor rgb="FFFF0000"/>
                </patternFill>
              </fill>
            </x14:dxf>
          </x14:cfRule>
          <x14:cfRule type="cellIs" priority="136" operator="equal" id="{102F4FC0-A635-4F79-B7C1-42F6B101FE48}">
            <xm:f>Variablen!$A$2</xm:f>
            <x14:dxf>
              <fill>
                <patternFill>
                  <bgColor rgb="FFFFFF00"/>
                </patternFill>
              </fill>
            </x14:dxf>
          </x14:cfRule>
          <x14:cfRule type="cellIs" priority="137" operator="equal" id="{B94CF8BE-0B1D-4FBB-BF7B-1BF6E6F5F15B}">
            <xm:f>Variablen!$A$1</xm:f>
            <x14:dxf>
              <fill>
                <patternFill>
                  <bgColor rgb="FF00B050"/>
                </patternFill>
              </fill>
            </x14:dxf>
          </x14:cfRule>
          <xm:sqref>D65:D66</xm:sqref>
        </x14:conditionalFormatting>
        <x14:conditionalFormatting xmlns:xm="http://schemas.microsoft.com/office/excel/2006/main">
          <x14:cfRule type="cellIs" priority="130" operator="equal" id="{AFD275DC-6F5F-48C1-A1CA-E93E7A8AC04A}">
            <xm:f>Variablen!$A$4</xm:f>
            <x14:dxf>
              <fill>
                <patternFill>
                  <bgColor rgb="FFDDF0C8"/>
                </patternFill>
              </fill>
            </x14:dxf>
          </x14:cfRule>
          <x14:cfRule type="cellIs" priority="131" operator="equal" id="{4F05BA3C-FD01-4D28-93A1-AFDF601A46B3}">
            <xm:f>Variablen!$A$3</xm:f>
            <x14:dxf>
              <fill>
                <patternFill>
                  <bgColor rgb="FFFF0000"/>
                </patternFill>
              </fill>
            </x14:dxf>
          </x14:cfRule>
          <x14:cfRule type="cellIs" priority="132" operator="equal" id="{75AE95FB-6AEA-4861-9D1D-19B175D0FBFB}">
            <xm:f>Variablen!$A$2</xm:f>
            <x14:dxf>
              <fill>
                <patternFill>
                  <bgColor rgb="FFFFFF00"/>
                </patternFill>
              </fill>
            </x14:dxf>
          </x14:cfRule>
          <x14:cfRule type="cellIs" priority="133" operator="equal" id="{04B27FB2-16BF-4364-A242-C673219AC5F5}">
            <xm:f>Variablen!$A$1</xm:f>
            <x14:dxf>
              <fill>
                <patternFill>
                  <bgColor rgb="FF00B050"/>
                </patternFill>
              </fill>
            </x14:dxf>
          </x14:cfRule>
          <xm:sqref>D68</xm:sqref>
        </x14:conditionalFormatting>
        <x14:conditionalFormatting xmlns:xm="http://schemas.microsoft.com/office/excel/2006/main">
          <x14:cfRule type="cellIs" priority="126" operator="equal" id="{753E130C-F9CC-4201-BE46-795428D6CE90}">
            <xm:f>Variablen!$A$4</xm:f>
            <x14:dxf>
              <fill>
                <patternFill>
                  <bgColor rgb="FFDDF0C8"/>
                </patternFill>
              </fill>
            </x14:dxf>
          </x14:cfRule>
          <x14:cfRule type="cellIs" priority="127" operator="equal" id="{A2C7B93C-E15C-46DF-B5CB-7B0F09B00E9B}">
            <xm:f>Variablen!$A$3</xm:f>
            <x14:dxf>
              <fill>
                <patternFill>
                  <bgColor rgb="FFFF0000"/>
                </patternFill>
              </fill>
            </x14:dxf>
          </x14:cfRule>
          <x14:cfRule type="cellIs" priority="128" operator="equal" id="{18D35277-8634-42CE-9FDF-983FE8134860}">
            <xm:f>Variablen!$A$2</xm:f>
            <x14:dxf>
              <fill>
                <patternFill>
                  <bgColor rgb="FFFFFF00"/>
                </patternFill>
              </fill>
            </x14:dxf>
          </x14:cfRule>
          <x14:cfRule type="cellIs" priority="129" operator="equal" id="{061F3F06-BC74-452F-B14C-6EFCCB1D4440}">
            <xm:f>Variablen!$A$1</xm:f>
            <x14:dxf>
              <fill>
                <patternFill>
                  <bgColor rgb="FF00B050"/>
                </patternFill>
              </fill>
            </x14:dxf>
          </x14:cfRule>
          <xm:sqref>D70</xm:sqref>
        </x14:conditionalFormatting>
        <x14:conditionalFormatting xmlns:xm="http://schemas.microsoft.com/office/excel/2006/main">
          <x14:cfRule type="cellIs" priority="118" operator="equal" id="{3FA19025-930F-4F92-A6F9-4077A3981682}">
            <xm:f>Variablen!$A$4</xm:f>
            <x14:dxf>
              <fill>
                <patternFill>
                  <bgColor rgb="FFDDF0C8"/>
                </patternFill>
              </fill>
            </x14:dxf>
          </x14:cfRule>
          <x14:cfRule type="cellIs" priority="119" operator="equal" id="{1853D39D-F03A-4F84-9E02-71EE9BA92B21}">
            <xm:f>Variablen!$A$3</xm:f>
            <x14:dxf>
              <fill>
                <patternFill>
                  <bgColor rgb="FFFF0000"/>
                </patternFill>
              </fill>
            </x14:dxf>
          </x14:cfRule>
          <x14:cfRule type="cellIs" priority="120" operator="equal" id="{4D0DDA0B-A052-4A78-ACB0-5F1EE2D2A6C5}">
            <xm:f>Variablen!$A$2</xm:f>
            <x14:dxf>
              <fill>
                <patternFill>
                  <bgColor rgb="FFFFFF00"/>
                </patternFill>
              </fill>
            </x14:dxf>
          </x14:cfRule>
          <x14:cfRule type="cellIs" priority="121" operator="equal" id="{D141F411-A22A-4156-8778-DCB62714126E}">
            <xm:f>Variablen!$A$1</xm:f>
            <x14:dxf>
              <fill>
                <patternFill>
                  <bgColor rgb="FF00B050"/>
                </patternFill>
              </fill>
            </x14:dxf>
          </x14:cfRule>
          <xm:sqref>D76</xm:sqref>
        </x14:conditionalFormatting>
        <x14:conditionalFormatting xmlns:xm="http://schemas.microsoft.com/office/excel/2006/main">
          <x14:cfRule type="cellIs" priority="114" operator="equal" id="{25164FE9-03A2-463D-8A3C-B3241D813A91}">
            <xm:f>Variablen!$A$4</xm:f>
            <x14:dxf>
              <fill>
                <patternFill>
                  <bgColor rgb="FFDDF0C8"/>
                </patternFill>
              </fill>
            </x14:dxf>
          </x14:cfRule>
          <x14:cfRule type="cellIs" priority="115" operator="equal" id="{7EAE1A11-F059-41F6-9CA9-8DC4DFC397D9}">
            <xm:f>Variablen!$A$3</xm:f>
            <x14:dxf>
              <fill>
                <patternFill>
                  <bgColor rgb="FFFF0000"/>
                </patternFill>
              </fill>
            </x14:dxf>
          </x14:cfRule>
          <x14:cfRule type="cellIs" priority="116" operator="equal" id="{299C2E6B-1FC5-43CF-B6D7-75E42D643052}">
            <xm:f>Variablen!$A$2</xm:f>
            <x14:dxf>
              <fill>
                <patternFill>
                  <bgColor rgb="FFFFFF00"/>
                </patternFill>
              </fill>
            </x14:dxf>
          </x14:cfRule>
          <x14:cfRule type="cellIs" priority="117" operator="equal" id="{308C2DB5-4326-4FF9-8BD6-CACC06FC0901}">
            <xm:f>Variablen!$A$1</xm:f>
            <x14:dxf>
              <fill>
                <patternFill>
                  <bgColor rgb="FF00B050"/>
                </patternFill>
              </fill>
            </x14:dxf>
          </x14:cfRule>
          <xm:sqref>D124</xm:sqref>
        </x14:conditionalFormatting>
        <x14:conditionalFormatting xmlns:xm="http://schemas.microsoft.com/office/excel/2006/main">
          <x14:cfRule type="cellIs" priority="110" operator="equal" id="{EC226B5A-4585-4DF1-9B01-AC00D0DC13C1}">
            <xm:f>Variablen!$A$4</xm:f>
            <x14:dxf>
              <fill>
                <patternFill>
                  <bgColor rgb="FFDDF0C8"/>
                </patternFill>
              </fill>
            </x14:dxf>
          </x14:cfRule>
          <x14:cfRule type="cellIs" priority="111" operator="equal" id="{DA05E757-9D8F-44D0-8299-9766D5325BAF}">
            <xm:f>Variablen!$A$3</xm:f>
            <x14:dxf>
              <fill>
                <patternFill>
                  <bgColor rgb="FFFF0000"/>
                </patternFill>
              </fill>
            </x14:dxf>
          </x14:cfRule>
          <x14:cfRule type="cellIs" priority="112" operator="equal" id="{21D660B5-BFCE-41DA-802F-BB1F537BFFBC}">
            <xm:f>Variablen!$A$2</xm:f>
            <x14:dxf>
              <fill>
                <patternFill>
                  <bgColor rgb="FFFFFF00"/>
                </patternFill>
              </fill>
            </x14:dxf>
          </x14:cfRule>
          <x14:cfRule type="cellIs" priority="113" operator="equal" id="{36728D6D-A750-4FF4-AC41-AA14B96E7D8C}">
            <xm:f>Variablen!$A$1</xm:f>
            <x14:dxf>
              <fill>
                <patternFill>
                  <bgColor rgb="FF00B050"/>
                </patternFill>
              </fill>
            </x14:dxf>
          </x14:cfRule>
          <xm:sqref>D122</xm:sqref>
        </x14:conditionalFormatting>
        <x14:conditionalFormatting xmlns:xm="http://schemas.microsoft.com/office/excel/2006/main">
          <x14:cfRule type="cellIs" priority="106" operator="equal" id="{FEADB44A-C63C-46FB-99F3-07AA5F74F5F5}">
            <xm:f>Variablen!$A$4</xm:f>
            <x14:dxf>
              <fill>
                <patternFill>
                  <bgColor rgb="FFDDF0C8"/>
                </patternFill>
              </fill>
            </x14:dxf>
          </x14:cfRule>
          <x14:cfRule type="cellIs" priority="107" operator="equal" id="{5EF113D5-3AE8-4651-BBC2-1A7F34946B31}">
            <xm:f>Variablen!$A$3</xm:f>
            <x14:dxf>
              <fill>
                <patternFill>
                  <bgColor rgb="FFFF0000"/>
                </patternFill>
              </fill>
            </x14:dxf>
          </x14:cfRule>
          <x14:cfRule type="cellIs" priority="108" operator="equal" id="{1266DA52-8240-4AFF-B994-AFA52B17D2BF}">
            <xm:f>Variablen!$A$2</xm:f>
            <x14:dxf>
              <fill>
                <patternFill>
                  <bgColor rgb="FFFFFF00"/>
                </patternFill>
              </fill>
            </x14:dxf>
          </x14:cfRule>
          <x14:cfRule type="cellIs" priority="109" operator="equal" id="{591A1708-EE21-4461-AAAE-235265573D46}">
            <xm:f>Variablen!$A$1</xm:f>
            <x14:dxf>
              <fill>
                <patternFill>
                  <bgColor rgb="FF00B050"/>
                </patternFill>
              </fill>
            </x14:dxf>
          </x14:cfRule>
          <xm:sqref>D118:D120</xm:sqref>
        </x14:conditionalFormatting>
        <x14:conditionalFormatting xmlns:xm="http://schemas.microsoft.com/office/excel/2006/main">
          <x14:cfRule type="cellIs" priority="98" operator="equal" id="{84702992-65D6-4767-9065-CD7899657372}">
            <xm:f>Variablen!$A$4</xm:f>
            <x14:dxf>
              <fill>
                <patternFill>
                  <bgColor rgb="FFDDF0C8"/>
                </patternFill>
              </fill>
            </x14:dxf>
          </x14:cfRule>
          <x14:cfRule type="cellIs" priority="99" operator="equal" id="{A850FE3F-CFE6-49CE-809D-08856E139A5F}">
            <xm:f>Variablen!$A$3</xm:f>
            <x14:dxf>
              <fill>
                <patternFill>
                  <bgColor rgb="FFFF0000"/>
                </patternFill>
              </fill>
            </x14:dxf>
          </x14:cfRule>
          <x14:cfRule type="cellIs" priority="100" operator="equal" id="{C4DECB31-57C0-41BC-9BC4-E50B7179ABD4}">
            <xm:f>Variablen!$A$2</xm:f>
            <x14:dxf>
              <fill>
                <patternFill>
                  <bgColor rgb="FFFFFF00"/>
                </patternFill>
              </fill>
            </x14:dxf>
          </x14:cfRule>
          <x14:cfRule type="cellIs" priority="101" operator="equal" id="{9D6FCD38-8822-44ED-B7C3-8D4FFB145A44}">
            <xm:f>Variablen!$A$1</xm:f>
            <x14:dxf>
              <fill>
                <patternFill>
                  <bgColor rgb="FF00B050"/>
                </patternFill>
              </fill>
            </x14:dxf>
          </x14:cfRule>
          <xm:sqref>D111:D112</xm:sqref>
        </x14:conditionalFormatting>
        <x14:conditionalFormatting xmlns:xm="http://schemas.microsoft.com/office/excel/2006/main">
          <x14:cfRule type="cellIs" priority="94" operator="equal" id="{DB3D48B9-149A-40C7-A93F-99DEBC924D42}">
            <xm:f>Variablen!$A$4</xm:f>
            <x14:dxf>
              <fill>
                <patternFill>
                  <bgColor rgb="FFDDF0C8"/>
                </patternFill>
              </fill>
            </x14:dxf>
          </x14:cfRule>
          <x14:cfRule type="cellIs" priority="95" operator="equal" id="{38621865-6C2D-455C-A71A-34F6C1D92D6F}">
            <xm:f>Variablen!$A$3</xm:f>
            <x14:dxf>
              <fill>
                <patternFill>
                  <bgColor rgb="FFFF0000"/>
                </patternFill>
              </fill>
            </x14:dxf>
          </x14:cfRule>
          <x14:cfRule type="cellIs" priority="96" operator="equal" id="{AAC594BF-DFE4-4405-84C5-DB7B4309D38C}">
            <xm:f>Variablen!$A$2</xm:f>
            <x14:dxf>
              <fill>
                <patternFill>
                  <bgColor rgb="FFFFFF00"/>
                </patternFill>
              </fill>
            </x14:dxf>
          </x14:cfRule>
          <x14:cfRule type="cellIs" priority="97" operator="equal" id="{B41FCC1F-1594-4C36-95BF-D79E5BF46B19}">
            <xm:f>Variablen!$A$1</xm:f>
            <x14:dxf>
              <fill>
                <patternFill>
                  <bgColor rgb="FF00B050"/>
                </patternFill>
              </fill>
            </x14:dxf>
          </x14:cfRule>
          <xm:sqref>D114</xm:sqref>
        </x14:conditionalFormatting>
        <x14:conditionalFormatting xmlns:xm="http://schemas.microsoft.com/office/excel/2006/main">
          <x14:cfRule type="cellIs" priority="90" operator="equal" id="{5A3025E1-CEB4-458B-954E-AE3B928F9872}">
            <xm:f>Variablen!$A$4</xm:f>
            <x14:dxf>
              <fill>
                <patternFill>
                  <bgColor rgb="FFDDF0C8"/>
                </patternFill>
              </fill>
            </x14:dxf>
          </x14:cfRule>
          <x14:cfRule type="cellIs" priority="91" operator="equal" id="{023D8E5D-862C-40C2-9F66-7539214A0AF5}">
            <xm:f>Variablen!$A$3</xm:f>
            <x14:dxf>
              <fill>
                <patternFill>
                  <bgColor rgb="FFFF0000"/>
                </patternFill>
              </fill>
            </x14:dxf>
          </x14:cfRule>
          <x14:cfRule type="cellIs" priority="92" operator="equal" id="{8F062BF0-5EB4-48E5-9174-1992785597D6}">
            <xm:f>Variablen!$A$2</xm:f>
            <x14:dxf>
              <fill>
                <patternFill>
                  <bgColor rgb="FFFFFF00"/>
                </patternFill>
              </fill>
            </x14:dxf>
          </x14:cfRule>
          <x14:cfRule type="cellIs" priority="93" operator="equal" id="{5DCF0106-0D60-4BCD-AC5F-51E8B699B81E}">
            <xm:f>Variablen!$A$1</xm:f>
            <x14:dxf>
              <fill>
                <patternFill>
                  <bgColor rgb="FF00B050"/>
                </patternFill>
              </fill>
            </x14:dxf>
          </x14:cfRule>
          <xm:sqref>D116</xm:sqref>
        </x14:conditionalFormatting>
        <x14:conditionalFormatting xmlns:xm="http://schemas.microsoft.com/office/excel/2006/main">
          <x14:cfRule type="cellIs" priority="86" operator="equal" id="{11AAA682-B06E-4545-B197-16998D96CDA6}">
            <xm:f>Variablen!$A$4</xm:f>
            <x14:dxf>
              <fill>
                <patternFill>
                  <bgColor rgb="FFDDF0C8"/>
                </patternFill>
              </fill>
            </x14:dxf>
          </x14:cfRule>
          <x14:cfRule type="cellIs" priority="87" operator="equal" id="{38D3E8AD-136A-4370-969C-B92B1EBCEB16}">
            <xm:f>Variablen!$A$3</xm:f>
            <x14:dxf>
              <fill>
                <patternFill>
                  <bgColor rgb="FFFF0000"/>
                </patternFill>
              </fill>
            </x14:dxf>
          </x14:cfRule>
          <x14:cfRule type="cellIs" priority="88" operator="equal" id="{5C26320C-C144-431D-9E0E-CB13AF77B4C1}">
            <xm:f>Variablen!$A$2</xm:f>
            <x14:dxf>
              <fill>
                <patternFill>
                  <bgColor rgb="FFFFFF00"/>
                </patternFill>
              </fill>
            </x14:dxf>
          </x14:cfRule>
          <x14:cfRule type="cellIs" priority="89" operator="equal" id="{339A1F56-5F0A-43AF-8E89-A8020AC2A8BD}">
            <xm:f>Variablen!$A$1</xm:f>
            <x14:dxf>
              <fill>
                <patternFill>
                  <bgColor rgb="FF00B050"/>
                </patternFill>
              </fill>
            </x14:dxf>
          </x14:cfRule>
          <xm:sqref>D97:D99</xm:sqref>
        </x14:conditionalFormatting>
        <x14:conditionalFormatting xmlns:xm="http://schemas.microsoft.com/office/excel/2006/main">
          <x14:cfRule type="cellIs" priority="82" operator="equal" id="{3A88536B-D64B-4CA7-BD2B-75E6B2FC5CFD}">
            <xm:f>Variablen!$A$4</xm:f>
            <x14:dxf>
              <fill>
                <patternFill>
                  <bgColor rgb="FFDDF0C8"/>
                </patternFill>
              </fill>
            </x14:dxf>
          </x14:cfRule>
          <x14:cfRule type="cellIs" priority="83" operator="equal" id="{FE0E4036-E4F3-4D1B-96B0-7D946497C283}">
            <xm:f>Variablen!$A$3</xm:f>
            <x14:dxf>
              <fill>
                <patternFill>
                  <bgColor rgb="FFFF0000"/>
                </patternFill>
              </fill>
            </x14:dxf>
          </x14:cfRule>
          <x14:cfRule type="cellIs" priority="84" operator="equal" id="{9EFC2B6B-52B4-4B26-A9F9-4AB18AF9CA97}">
            <xm:f>Variablen!$A$2</xm:f>
            <x14:dxf>
              <fill>
                <patternFill>
                  <bgColor rgb="FFFFFF00"/>
                </patternFill>
              </fill>
            </x14:dxf>
          </x14:cfRule>
          <x14:cfRule type="cellIs" priority="85" operator="equal" id="{2FE9C5EC-AAB1-4A7B-B0DB-E88E15DE0859}">
            <xm:f>Variablen!$A$1</xm:f>
            <x14:dxf>
              <fill>
                <patternFill>
                  <bgColor rgb="FF00B050"/>
                </patternFill>
              </fill>
            </x14:dxf>
          </x14:cfRule>
          <xm:sqref>D101</xm:sqref>
        </x14:conditionalFormatting>
        <x14:conditionalFormatting xmlns:xm="http://schemas.microsoft.com/office/excel/2006/main">
          <x14:cfRule type="cellIs" priority="78" operator="equal" id="{B2BA008A-D98B-42D6-AF47-BDE3073B1DE2}">
            <xm:f>Variablen!$A$4</xm:f>
            <x14:dxf>
              <fill>
                <patternFill>
                  <bgColor rgb="FFDDF0C8"/>
                </patternFill>
              </fill>
            </x14:dxf>
          </x14:cfRule>
          <x14:cfRule type="cellIs" priority="79" operator="equal" id="{1342390F-EA55-49A2-B79F-FF1CE1A9D75C}">
            <xm:f>Variablen!$A$3</xm:f>
            <x14:dxf>
              <fill>
                <patternFill>
                  <bgColor rgb="FFFF0000"/>
                </patternFill>
              </fill>
            </x14:dxf>
          </x14:cfRule>
          <x14:cfRule type="cellIs" priority="80" operator="equal" id="{F34AA7BC-F93C-45E7-9D9D-18FD146EF23F}">
            <xm:f>Variablen!$A$2</xm:f>
            <x14:dxf>
              <fill>
                <patternFill>
                  <bgColor rgb="FFFFFF00"/>
                </patternFill>
              </fill>
            </x14:dxf>
          </x14:cfRule>
          <x14:cfRule type="cellIs" priority="81" operator="equal" id="{98259BC8-5A61-444E-8D2B-3BA99FF84C5F}">
            <xm:f>Variablen!$A$1</xm:f>
            <x14:dxf>
              <fill>
                <patternFill>
                  <bgColor rgb="FF00B050"/>
                </patternFill>
              </fill>
            </x14:dxf>
          </x14:cfRule>
          <xm:sqref>D103:D105</xm:sqref>
        </x14:conditionalFormatting>
        <x14:conditionalFormatting xmlns:xm="http://schemas.microsoft.com/office/excel/2006/main">
          <x14:cfRule type="cellIs" priority="69" operator="equal" id="{059DDD21-B02C-464E-A9FE-45818612176F}">
            <xm:f>Variablen!$A$4</xm:f>
            <x14:dxf>
              <fill>
                <patternFill>
                  <bgColor rgb="FFDDF0C8"/>
                </patternFill>
              </fill>
            </x14:dxf>
          </x14:cfRule>
          <x14:cfRule type="cellIs" priority="70" operator="equal" id="{668F39F2-B43D-4C19-B608-B0E9200E5D0F}">
            <xm:f>Variablen!$A$3</xm:f>
            <x14:dxf>
              <fill>
                <patternFill>
                  <bgColor rgb="FFFF0000"/>
                </patternFill>
              </fill>
            </x14:dxf>
          </x14:cfRule>
          <x14:cfRule type="cellIs" priority="71" operator="equal" id="{C1792454-C531-412A-94CD-A5B6890487C2}">
            <xm:f>Variablen!$A$2</xm:f>
            <x14:dxf>
              <fill>
                <patternFill>
                  <bgColor rgb="FFFFFF00"/>
                </patternFill>
              </fill>
            </x14:dxf>
          </x14:cfRule>
          <x14:cfRule type="cellIs" priority="72" operator="equal" id="{D775B5B8-4BB1-47C2-9812-0F216D1FEC98}">
            <xm:f>Variablen!$A$1</xm:f>
            <x14:dxf>
              <fill>
                <patternFill>
                  <bgColor rgb="FF00B050"/>
                </patternFill>
              </fill>
            </x14:dxf>
          </x14:cfRule>
          <xm:sqref>D18</xm:sqref>
        </x14:conditionalFormatting>
        <x14:conditionalFormatting xmlns:xm="http://schemas.microsoft.com/office/excel/2006/main">
          <x14:cfRule type="cellIs" priority="65" operator="equal" id="{2A12725B-9B99-4B66-8F38-F26EACB33A01}">
            <xm:f>Variablen!$A$4</xm:f>
            <x14:dxf>
              <fill>
                <patternFill>
                  <bgColor rgb="FFDDF0C8"/>
                </patternFill>
              </fill>
            </x14:dxf>
          </x14:cfRule>
          <x14:cfRule type="cellIs" priority="66" operator="equal" id="{B1E77722-036A-4353-86DA-B19632EECAEE}">
            <xm:f>Variablen!$A$3</xm:f>
            <x14:dxf>
              <fill>
                <patternFill>
                  <bgColor rgb="FFFF0000"/>
                </patternFill>
              </fill>
            </x14:dxf>
          </x14:cfRule>
          <x14:cfRule type="cellIs" priority="67" operator="equal" id="{839214E6-7422-4957-983C-9B39E57A4747}">
            <xm:f>Variablen!$A$2</xm:f>
            <x14:dxf>
              <fill>
                <patternFill>
                  <bgColor rgb="FFFFFF00"/>
                </patternFill>
              </fill>
            </x14:dxf>
          </x14:cfRule>
          <x14:cfRule type="cellIs" priority="68" operator="equal" id="{D4FF5E50-2607-4448-82AC-3BB43CEABF7A}">
            <xm:f>Variablen!$A$1</xm:f>
            <x14:dxf>
              <fill>
                <patternFill>
                  <bgColor rgb="FF00B050"/>
                </patternFill>
              </fill>
            </x14:dxf>
          </x14:cfRule>
          <xm:sqref>D19:D21</xm:sqref>
        </x14:conditionalFormatting>
        <x14:conditionalFormatting xmlns:xm="http://schemas.microsoft.com/office/excel/2006/main">
          <x14:cfRule type="cellIs" priority="61" operator="equal" id="{679E47A4-9404-44C2-AD0F-F6C5B984EE06}">
            <xm:f>Variablen!$A$4</xm:f>
            <x14:dxf>
              <fill>
                <patternFill>
                  <bgColor rgb="FFDDF0C8"/>
                </patternFill>
              </fill>
            </x14:dxf>
          </x14:cfRule>
          <x14:cfRule type="cellIs" priority="62" operator="equal" id="{07676460-4F8C-46DA-BD52-CEB6280D273D}">
            <xm:f>Variablen!$A$3</xm:f>
            <x14:dxf>
              <fill>
                <patternFill>
                  <bgColor rgb="FFFF0000"/>
                </patternFill>
              </fill>
            </x14:dxf>
          </x14:cfRule>
          <x14:cfRule type="cellIs" priority="63" operator="equal" id="{DA754ED1-E59A-4452-8B81-9C9C6F99156C}">
            <xm:f>Variablen!$A$2</xm:f>
            <x14:dxf>
              <fill>
                <patternFill>
                  <bgColor rgb="FFFFFF00"/>
                </patternFill>
              </fill>
            </x14:dxf>
          </x14:cfRule>
          <x14:cfRule type="cellIs" priority="64" operator="equal" id="{DA5BC536-5DC2-4D5F-864A-F843B730BECD}">
            <xm:f>Variablen!$A$1</xm:f>
            <x14:dxf>
              <fill>
                <patternFill>
                  <bgColor rgb="FF00B050"/>
                </patternFill>
              </fill>
            </x14:dxf>
          </x14:cfRule>
          <xm:sqref>D24</xm:sqref>
        </x14:conditionalFormatting>
        <x14:conditionalFormatting xmlns:xm="http://schemas.microsoft.com/office/excel/2006/main">
          <x14:cfRule type="cellIs" priority="57" operator="equal" id="{AA1F0CB1-2CA4-464E-B941-DE14DFE0F8D1}">
            <xm:f>Variablen!$A$4</xm:f>
            <x14:dxf>
              <fill>
                <patternFill>
                  <bgColor rgb="FFDDF0C8"/>
                </patternFill>
              </fill>
            </x14:dxf>
          </x14:cfRule>
          <x14:cfRule type="cellIs" priority="58" operator="equal" id="{20278FDD-9D46-4F77-8E08-DBAD349CC478}">
            <xm:f>Variablen!$A$3</xm:f>
            <x14:dxf>
              <fill>
                <patternFill>
                  <bgColor rgb="FFFF0000"/>
                </patternFill>
              </fill>
            </x14:dxf>
          </x14:cfRule>
          <x14:cfRule type="cellIs" priority="59" operator="equal" id="{C47DD8DC-7D05-477D-9474-5FAB47C15DAD}">
            <xm:f>Variablen!$A$2</xm:f>
            <x14:dxf>
              <fill>
                <patternFill>
                  <bgColor rgb="FFFFFF00"/>
                </patternFill>
              </fill>
            </x14:dxf>
          </x14:cfRule>
          <x14:cfRule type="cellIs" priority="60" operator="equal" id="{D6721211-0EFF-4AE1-9C52-C2284BC68109}">
            <xm:f>Variablen!$A$1</xm:f>
            <x14:dxf>
              <fill>
                <patternFill>
                  <bgColor rgb="FF00B050"/>
                </patternFill>
              </fill>
            </x14:dxf>
          </x14:cfRule>
          <xm:sqref>D25:D27</xm:sqref>
        </x14:conditionalFormatting>
        <x14:conditionalFormatting xmlns:xm="http://schemas.microsoft.com/office/excel/2006/main">
          <x14:cfRule type="cellIs" priority="53" operator="equal" id="{0ACFA29C-897E-4E26-A5BF-DB3382A7D104}">
            <xm:f>Variablen!$A$4</xm:f>
            <x14:dxf>
              <fill>
                <patternFill>
                  <bgColor rgb="FFDDF0C8"/>
                </patternFill>
              </fill>
            </x14:dxf>
          </x14:cfRule>
          <x14:cfRule type="cellIs" priority="54" operator="equal" id="{39C6D4C6-1E6B-4AA1-999C-A5387098D67E}">
            <xm:f>Variablen!$A$3</xm:f>
            <x14:dxf>
              <fill>
                <patternFill>
                  <bgColor rgb="FFFF0000"/>
                </patternFill>
              </fill>
            </x14:dxf>
          </x14:cfRule>
          <x14:cfRule type="cellIs" priority="55" operator="equal" id="{A41A5F7E-1D27-4FF9-88E9-D126E3B7A3D3}">
            <xm:f>Variablen!$A$2</xm:f>
            <x14:dxf>
              <fill>
                <patternFill>
                  <bgColor rgb="FFFFFF00"/>
                </patternFill>
              </fill>
            </x14:dxf>
          </x14:cfRule>
          <x14:cfRule type="cellIs" priority="56" operator="equal" id="{B0B325D4-B1FE-4931-9C46-C696CB6CD9D4}">
            <xm:f>Variablen!$A$1</xm:f>
            <x14:dxf>
              <fill>
                <patternFill>
                  <bgColor rgb="FF00B050"/>
                </patternFill>
              </fill>
            </x14:dxf>
          </x14:cfRule>
          <xm:sqref>D42</xm:sqref>
        </x14:conditionalFormatting>
        <x14:conditionalFormatting xmlns:xm="http://schemas.microsoft.com/office/excel/2006/main">
          <x14:cfRule type="cellIs" priority="49" operator="equal" id="{D1182B12-956B-4E27-B18F-2C129B90BA42}">
            <xm:f>Variablen!$A$4</xm:f>
            <x14:dxf>
              <fill>
                <patternFill>
                  <bgColor rgb="FFDDF0C8"/>
                </patternFill>
              </fill>
            </x14:dxf>
          </x14:cfRule>
          <x14:cfRule type="cellIs" priority="50" operator="equal" id="{40CF1279-D234-43E7-8133-73275ABBC23F}">
            <xm:f>Variablen!$A$3</xm:f>
            <x14:dxf>
              <fill>
                <patternFill>
                  <bgColor rgb="FFFF0000"/>
                </patternFill>
              </fill>
            </x14:dxf>
          </x14:cfRule>
          <x14:cfRule type="cellIs" priority="51" operator="equal" id="{5864A076-6D3A-494E-9A68-42EBCA1DC823}">
            <xm:f>Variablen!$A$2</xm:f>
            <x14:dxf>
              <fill>
                <patternFill>
                  <bgColor rgb="FFFFFF00"/>
                </patternFill>
              </fill>
            </x14:dxf>
          </x14:cfRule>
          <x14:cfRule type="cellIs" priority="52" operator="equal" id="{274D1AD5-97EF-455B-BE02-944300921957}">
            <xm:f>Variablen!$A$1</xm:f>
            <x14:dxf>
              <fill>
                <patternFill>
                  <bgColor rgb="FF00B050"/>
                </patternFill>
              </fill>
            </x14:dxf>
          </x14:cfRule>
          <xm:sqref>D43:D45</xm:sqref>
        </x14:conditionalFormatting>
        <x14:conditionalFormatting xmlns:xm="http://schemas.microsoft.com/office/excel/2006/main">
          <x14:cfRule type="cellIs" priority="45" operator="equal" id="{52171332-7826-41BF-ADF1-67547A90514D}">
            <xm:f>Variablen!$A$4</xm:f>
            <x14:dxf>
              <fill>
                <patternFill>
                  <bgColor rgb="FFDDF0C8"/>
                </patternFill>
              </fill>
            </x14:dxf>
          </x14:cfRule>
          <x14:cfRule type="cellIs" priority="46" operator="equal" id="{5B30E92E-5F61-477B-84AA-F6241D79B300}">
            <xm:f>Variablen!$A$3</xm:f>
            <x14:dxf>
              <fill>
                <patternFill>
                  <bgColor rgb="FFFF0000"/>
                </patternFill>
              </fill>
            </x14:dxf>
          </x14:cfRule>
          <x14:cfRule type="cellIs" priority="47" operator="equal" id="{C8E09A26-F2E1-41BF-8CB8-834419407B21}">
            <xm:f>Variablen!$A$2</xm:f>
            <x14:dxf>
              <fill>
                <patternFill>
                  <bgColor rgb="FFFFFF00"/>
                </patternFill>
              </fill>
            </x14:dxf>
          </x14:cfRule>
          <x14:cfRule type="cellIs" priority="48" operator="equal" id="{7ACE09CE-87FD-463D-B63D-7BFF6286E051}">
            <xm:f>Variablen!$A$1</xm:f>
            <x14:dxf>
              <fill>
                <patternFill>
                  <bgColor rgb="FF00B050"/>
                </patternFill>
              </fill>
            </x14:dxf>
          </x14:cfRule>
          <xm:sqref>D47</xm:sqref>
        </x14:conditionalFormatting>
        <x14:conditionalFormatting xmlns:xm="http://schemas.microsoft.com/office/excel/2006/main">
          <x14:cfRule type="cellIs" priority="41" operator="equal" id="{1F58E5C8-70E1-4ED7-AE51-225A291E3E67}">
            <xm:f>Variablen!$A$4</xm:f>
            <x14:dxf>
              <fill>
                <patternFill>
                  <bgColor rgb="FFDDF0C8"/>
                </patternFill>
              </fill>
            </x14:dxf>
          </x14:cfRule>
          <x14:cfRule type="cellIs" priority="42" operator="equal" id="{BF439C4E-C28D-429C-9981-17B7E41157CB}">
            <xm:f>Variablen!$A$3</xm:f>
            <x14:dxf>
              <fill>
                <patternFill>
                  <bgColor rgb="FFFF0000"/>
                </patternFill>
              </fill>
            </x14:dxf>
          </x14:cfRule>
          <x14:cfRule type="cellIs" priority="43" operator="equal" id="{977ADEE3-7417-434C-A016-4F13ABE12E1B}">
            <xm:f>Variablen!$A$2</xm:f>
            <x14:dxf>
              <fill>
                <patternFill>
                  <bgColor rgb="FFFFFF00"/>
                </patternFill>
              </fill>
            </x14:dxf>
          </x14:cfRule>
          <x14:cfRule type="cellIs" priority="44" operator="equal" id="{736E035C-C2A1-49DF-B545-39099E81F103}">
            <xm:f>Variablen!$A$1</xm:f>
            <x14:dxf>
              <fill>
                <patternFill>
                  <bgColor rgb="FF00B050"/>
                </patternFill>
              </fill>
            </x14:dxf>
          </x14:cfRule>
          <xm:sqref>D48:D50</xm:sqref>
        </x14:conditionalFormatting>
        <x14:conditionalFormatting xmlns:xm="http://schemas.microsoft.com/office/excel/2006/main">
          <x14:cfRule type="cellIs" priority="37" operator="equal" id="{A993A895-17A5-4A01-8341-2B1F756BC24B}">
            <xm:f>Variablen!$A$4</xm:f>
            <x14:dxf>
              <fill>
                <patternFill>
                  <bgColor rgb="FFDDF0C8"/>
                </patternFill>
              </fill>
            </x14:dxf>
          </x14:cfRule>
          <x14:cfRule type="cellIs" priority="38" operator="equal" id="{F2F7394B-CC8B-4DF1-A8E0-B482613C0BA6}">
            <xm:f>Variablen!$A$3</xm:f>
            <x14:dxf>
              <fill>
                <patternFill>
                  <bgColor rgb="FFFF0000"/>
                </patternFill>
              </fill>
            </x14:dxf>
          </x14:cfRule>
          <x14:cfRule type="cellIs" priority="39" operator="equal" id="{B3089FF0-2488-41A5-9F25-22D2E57A3FE1}">
            <xm:f>Variablen!$A$2</xm:f>
            <x14:dxf>
              <fill>
                <patternFill>
                  <bgColor rgb="FFFFFF00"/>
                </patternFill>
              </fill>
            </x14:dxf>
          </x14:cfRule>
          <x14:cfRule type="cellIs" priority="40" operator="equal" id="{E7789615-9B3B-4C27-B644-23294CB0C148}">
            <xm:f>Variablen!$A$1</xm:f>
            <x14:dxf>
              <fill>
                <patternFill>
                  <bgColor rgb="FF00B050"/>
                </patternFill>
              </fill>
            </x14:dxf>
          </x14:cfRule>
          <xm:sqref>D56</xm:sqref>
        </x14:conditionalFormatting>
        <x14:conditionalFormatting xmlns:xm="http://schemas.microsoft.com/office/excel/2006/main">
          <x14:cfRule type="cellIs" priority="33" operator="equal" id="{112D0522-F255-41B7-BB96-16333FD844ED}">
            <xm:f>Variablen!$A$4</xm:f>
            <x14:dxf>
              <fill>
                <patternFill>
                  <bgColor rgb="FFDDF0C8"/>
                </patternFill>
              </fill>
            </x14:dxf>
          </x14:cfRule>
          <x14:cfRule type="cellIs" priority="34" operator="equal" id="{9158ECBD-DF62-45B6-819C-DAEB369C9501}">
            <xm:f>Variablen!$A$3</xm:f>
            <x14:dxf>
              <fill>
                <patternFill>
                  <bgColor rgb="FFFF0000"/>
                </patternFill>
              </fill>
            </x14:dxf>
          </x14:cfRule>
          <x14:cfRule type="cellIs" priority="35" operator="equal" id="{658BBB99-AD48-4625-877E-E85C91CE5A9A}">
            <xm:f>Variablen!$A$2</xm:f>
            <x14:dxf>
              <fill>
                <patternFill>
                  <bgColor rgb="FFFFFF00"/>
                </patternFill>
              </fill>
            </x14:dxf>
          </x14:cfRule>
          <x14:cfRule type="cellIs" priority="36" operator="equal" id="{1CE87B69-D94B-4A0B-BEC5-C68092667162}">
            <xm:f>Variablen!$A$1</xm:f>
            <x14:dxf>
              <fill>
                <patternFill>
                  <bgColor rgb="FF00B050"/>
                </patternFill>
              </fill>
            </x14:dxf>
          </x14:cfRule>
          <xm:sqref>D57:D59</xm:sqref>
        </x14:conditionalFormatting>
        <x14:conditionalFormatting xmlns:xm="http://schemas.microsoft.com/office/excel/2006/main">
          <x14:cfRule type="cellIs" priority="29" operator="equal" id="{8D91943E-982B-4526-92D1-23A98778D77D}">
            <xm:f>Variablen!$A$4</xm:f>
            <x14:dxf>
              <fill>
                <patternFill>
                  <bgColor rgb="FFDDF0C8"/>
                </patternFill>
              </fill>
            </x14:dxf>
          </x14:cfRule>
          <x14:cfRule type="cellIs" priority="30" operator="equal" id="{BC61373F-9313-465E-A2E6-6CEF92DA1FA7}">
            <xm:f>Variablen!$A$3</xm:f>
            <x14:dxf>
              <fill>
                <patternFill>
                  <bgColor rgb="FFFF0000"/>
                </patternFill>
              </fill>
            </x14:dxf>
          </x14:cfRule>
          <x14:cfRule type="cellIs" priority="31" operator="equal" id="{EB2523B3-0046-4B6F-9312-64B2AE68E258}">
            <xm:f>Variablen!$A$2</xm:f>
            <x14:dxf>
              <fill>
                <patternFill>
                  <bgColor rgb="FFFFFF00"/>
                </patternFill>
              </fill>
            </x14:dxf>
          </x14:cfRule>
          <x14:cfRule type="cellIs" priority="32" operator="equal" id="{87634D7D-FD02-47D3-8B87-7CF2AB6F1B8E}">
            <xm:f>Variablen!$A$1</xm:f>
            <x14:dxf>
              <fill>
                <patternFill>
                  <bgColor rgb="FF00B050"/>
                </patternFill>
              </fill>
            </x14:dxf>
          </x14:cfRule>
          <xm:sqref>D72</xm:sqref>
        </x14:conditionalFormatting>
        <x14:conditionalFormatting xmlns:xm="http://schemas.microsoft.com/office/excel/2006/main">
          <x14:cfRule type="cellIs" priority="25" operator="equal" id="{8C2644D8-404E-4F29-9B1F-51C5D70BC613}">
            <xm:f>Variablen!$A$4</xm:f>
            <x14:dxf>
              <fill>
                <patternFill>
                  <bgColor rgb="FFDDF0C8"/>
                </patternFill>
              </fill>
            </x14:dxf>
          </x14:cfRule>
          <x14:cfRule type="cellIs" priority="26" operator="equal" id="{52424A72-E41B-4DE8-AF46-AA8343396D67}">
            <xm:f>Variablen!$A$3</xm:f>
            <x14:dxf>
              <fill>
                <patternFill>
                  <bgColor rgb="FFFF0000"/>
                </patternFill>
              </fill>
            </x14:dxf>
          </x14:cfRule>
          <x14:cfRule type="cellIs" priority="27" operator="equal" id="{545B2FA4-2410-4A6B-8751-C0A827C17C39}">
            <xm:f>Variablen!$A$2</xm:f>
            <x14:dxf>
              <fill>
                <patternFill>
                  <bgColor rgb="FFFFFF00"/>
                </patternFill>
              </fill>
            </x14:dxf>
          </x14:cfRule>
          <x14:cfRule type="cellIs" priority="28" operator="equal" id="{B3710539-35D2-47A3-8EEB-3BD5181622E3}">
            <xm:f>Variablen!$A$1</xm:f>
            <x14:dxf>
              <fill>
                <patternFill>
                  <bgColor rgb="FF00B050"/>
                </patternFill>
              </fill>
            </x14:dxf>
          </x14:cfRule>
          <xm:sqref>D73:D75</xm:sqref>
        </x14:conditionalFormatting>
        <x14:conditionalFormatting xmlns:xm="http://schemas.microsoft.com/office/excel/2006/main">
          <x14:cfRule type="cellIs" priority="21" operator="equal" id="{E6F3A368-5DA8-499F-9DA2-027958CFF751}">
            <xm:f>Variablen!$A$4</xm:f>
            <x14:dxf>
              <fill>
                <patternFill>
                  <bgColor rgb="FFDDF0C8"/>
                </patternFill>
              </fill>
            </x14:dxf>
          </x14:cfRule>
          <x14:cfRule type="cellIs" priority="22" operator="equal" id="{ED698DE8-EAF2-4A23-95D9-8E468AB352EF}">
            <xm:f>Variablen!$A$3</xm:f>
            <x14:dxf>
              <fill>
                <patternFill>
                  <bgColor rgb="FFFF0000"/>
                </patternFill>
              </fill>
            </x14:dxf>
          </x14:cfRule>
          <x14:cfRule type="cellIs" priority="23" operator="equal" id="{5A1F6F46-84E6-435A-A948-CB0738EA52BA}">
            <xm:f>Variablen!$A$2</xm:f>
            <x14:dxf>
              <fill>
                <patternFill>
                  <bgColor rgb="FFFFFF00"/>
                </patternFill>
              </fill>
            </x14:dxf>
          </x14:cfRule>
          <x14:cfRule type="cellIs" priority="24" operator="equal" id="{6A3481BB-3F71-42DF-B5E8-9A7A23188D67}">
            <xm:f>Variablen!$A$1</xm:f>
            <x14:dxf>
              <fill>
                <patternFill>
                  <bgColor rgb="FF00B050"/>
                </patternFill>
              </fill>
            </x14:dxf>
          </x14:cfRule>
          <xm:sqref>D78</xm:sqref>
        </x14:conditionalFormatting>
        <x14:conditionalFormatting xmlns:xm="http://schemas.microsoft.com/office/excel/2006/main">
          <x14:cfRule type="cellIs" priority="17" operator="equal" id="{AB6759FA-2E7E-4C7C-92D8-011000CF021D}">
            <xm:f>Variablen!$A$4</xm:f>
            <x14:dxf>
              <fill>
                <patternFill>
                  <bgColor rgb="FFDDF0C8"/>
                </patternFill>
              </fill>
            </x14:dxf>
          </x14:cfRule>
          <x14:cfRule type="cellIs" priority="18" operator="equal" id="{1DFB46AC-D4B6-43AB-8D21-9A4255EE7167}">
            <xm:f>Variablen!$A$3</xm:f>
            <x14:dxf>
              <fill>
                <patternFill>
                  <bgColor rgb="FFFF0000"/>
                </patternFill>
              </fill>
            </x14:dxf>
          </x14:cfRule>
          <x14:cfRule type="cellIs" priority="19" operator="equal" id="{3CB83947-0B20-4AE1-8735-081034910FE7}">
            <xm:f>Variablen!$A$2</xm:f>
            <x14:dxf>
              <fill>
                <patternFill>
                  <bgColor rgb="FFFFFF00"/>
                </patternFill>
              </fill>
            </x14:dxf>
          </x14:cfRule>
          <x14:cfRule type="cellIs" priority="20" operator="equal" id="{4065CCDD-2E76-4A4B-851E-B8822A89DC26}">
            <xm:f>Variablen!$A$1</xm:f>
            <x14:dxf>
              <fill>
                <patternFill>
                  <bgColor rgb="FF00B050"/>
                </patternFill>
              </fill>
            </x14:dxf>
          </x14:cfRule>
          <xm:sqref>D79:D81</xm:sqref>
        </x14:conditionalFormatting>
        <x14:conditionalFormatting xmlns:xm="http://schemas.microsoft.com/office/excel/2006/main">
          <x14:cfRule type="cellIs" priority="13" operator="equal" id="{E0D85E88-B287-4478-A828-CEA130CB5328}">
            <xm:f>Variablen!$A$4</xm:f>
            <x14:dxf>
              <fill>
                <patternFill>
                  <bgColor rgb="FFDDF0C8"/>
                </patternFill>
              </fill>
            </x14:dxf>
          </x14:cfRule>
          <x14:cfRule type="cellIs" priority="14" operator="equal" id="{C26BE970-CC36-413F-8DD1-D9C4331B9922}">
            <xm:f>Variablen!$A$3</xm:f>
            <x14:dxf>
              <fill>
                <patternFill>
                  <bgColor rgb="FFFF0000"/>
                </patternFill>
              </fill>
            </x14:dxf>
          </x14:cfRule>
          <x14:cfRule type="cellIs" priority="15" operator="equal" id="{FF245ECD-4FC1-4DE1-A3DF-8A629E271B11}">
            <xm:f>Variablen!$A$2</xm:f>
            <x14:dxf>
              <fill>
                <patternFill>
                  <bgColor rgb="FFFFFF00"/>
                </patternFill>
              </fill>
            </x14:dxf>
          </x14:cfRule>
          <x14:cfRule type="cellIs" priority="16" operator="equal" id="{29E7BF7A-B7D4-4B8C-8962-4180D7D58FC4}">
            <xm:f>Variablen!$A$1</xm:f>
            <x14:dxf>
              <fill>
                <patternFill>
                  <bgColor rgb="FF00B050"/>
                </patternFill>
              </fill>
            </x14:dxf>
          </x14:cfRule>
          <xm:sqref>D93</xm:sqref>
        </x14:conditionalFormatting>
        <x14:conditionalFormatting xmlns:xm="http://schemas.microsoft.com/office/excel/2006/main">
          <x14:cfRule type="cellIs" priority="9" operator="equal" id="{E4944B0B-F9A3-4D9D-B366-390386496FE8}">
            <xm:f>Variablen!$A$4</xm:f>
            <x14:dxf>
              <fill>
                <patternFill>
                  <bgColor rgb="FFDDF0C8"/>
                </patternFill>
              </fill>
            </x14:dxf>
          </x14:cfRule>
          <x14:cfRule type="cellIs" priority="10" operator="equal" id="{3011C5A1-FA89-49AF-AD4C-467FDEA83141}">
            <xm:f>Variablen!$A$3</xm:f>
            <x14:dxf>
              <fill>
                <patternFill>
                  <bgColor rgb="FFFF0000"/>
                </patternFill>
              </fill>
            </x14:dxf>
          </x14:cfRule>
          <x14:cfRule type="cellIs" priority="11" operator="equal" id="{621081A7-4CDE-49A2-89AF-AB11CFA8A2A0}">
            <xm:f>Variablen!$A$2</xm:f>
            <x14:dxf>
              <fill>
                <patternFill>
                  <bgColor rgb="FFFFFF00"/>
                </patternFill>
              </fill>
            </x14:dxf>
          </x14:cfRule>
          <x14:cfRule type="cellIs" priority="12" operator="equal" id="{E4C73BEA-988B-44D4-9872-C634DA541382}">
            <xm:f>Variablen!$A$1</xm:f>
            <x14:dxf>
              <fill>
                <patternFill>
                  <bgColor rgb="FF00B050"/>
                </patternFill>
              </fill>
            </x14:dxf>
          </x14:cfRule>
          <xm:sqref>D94:D96</xm:sqref>
        </x14:conditionalFormatting>
        <x14:conditionalFormatting xmlns:xm="http://schemas.microsoft.com/office/excel/2006/main">
          <x14:cfRule type="cellIs" priority="5" operator="equal" id="{C1F8DEE5-CD90-4E7A-B8B2-25B4DCCAB118}">
            <xm:f>Variablen!$A$4</xm:f>
            <x14:dxf>
              <fill>
                <patternFill>
                  <bgColor rgb="FFDDF0C8"/>
                </patternFill>
              </fill>
            </x14:dxf>
          </x14:cfRule>
          <x14:cfRule type="cellIs" priority="6" operator="equal" id="{4CD78D4C-235A-409B-A454-17AB13ABA3A3}">
            <xm:f>Variablen!$A$3</xm:f>
            <x14:dxf>
              <fill>
                <patternFill>
                  <bgColor rgb="FFFF0000"/>
                </patternFill>
              </fill>
            </x14:dxf>
          </x14:cfRule>
          <x14:cfRule type="cellIs" priority="7" operator="equal" id="{74C9B1DA-FE63-49D1-ABF0-9F8FA1D403C0}">
            <xm:f>Variablen!$A$2</xm:f>
            <x14:dxf>
              <fill>
                <patternFill>
                  <bgColor rgb="FFFFFF00"/>
                </patternFill>
              </fill>
            </x14:dxf>
          </x14:cfRule>
          <x14:cfRule type="cellIs" priority="8" operator="equal" id="{2305E8F2-3698-4F7B-BC0B-9DA9795EE48D}">
            <xm:f>Variablen!$A$1</xm:f>
            <x14:dxf>
              <fill>
                <patternFill>
                  <bgColor rgb="FF00B050"/>
                </patternFill>
              </fill>
            </x14:dxf>
          </x14:cfRule>
          <xm:sqref>D107</xm:sqref>
        </x14:conditionalFormatting>
        <x14:conditionalFormatting xmlns:xm="http://schemas.microsoft.com/office/excel/2006/main">
          <x14:cfRule type="cellIs" priority="1" operator="equal" id="{0BC1E851-786B-41A1-9CF1-08C4F90296F8}">
            <xm:f>Variablen!$A$4</xm:f>
            <x14:dxf>
              <fill>
                <patternFill>
                  <bgColor rgb="FFDDF0C8"/>
                </patternFill>
              </fill>
            </x14:dxf>
          </x14:cfRule>
          <x14:cfRule type="cellIs" priority="2" operator="equal" id="{50CCD7F1-0DF8-4CEC-83CE-4DA837CEBCC7}">
            <xm:f>Variablen!$A$3</xm:f>
            <x14:dxf>
              <fill>
                <patternFill>
                  <bgColor rgb="FFFF0000"/>
                </patternFill>
              </fill>
            </x14:dxf>
          </x14:cfRule>
          <x14:cfRule type="cellIs" priority="3" operator="equal" id="{24678DDE-A318-4B34-8C33-31D8F710A926}">
            <xm:f>Variablen!$A$2</xm:f>
            <x14:dxf>
              <fill>
                <patternFill>
                  <bgColor rgb="FFFFFF00"/>
                </patternFill>
              </fill>
            </x14:dxf>
          </x14:cfRule>
          <x14:cfRule type="cellIs" priority="4" operator="equal" id="{0FF28FEA-FFE8-45BC-AA22-5E7E1FC21BDB}">
            <xm:f>Variablen!$A$1</xm:f>
            <x14:dxf>
              <fill>
                <patternFill>
                  <bgColor rgb="FF00B050"/>
                </patternFill>
              </fill>
            </x14:dxf>
          </x14:cfRule>
          <xm:sqref>D108:D110</xm:sqref>
        </x14:conditionalFormatting>
      </x14:conditionalFormattings>
    </ext>
    <ext xmlns:x14="http://schemas.microsoft.com/office/spreadsheetml/2009/9/main" uri="{CCE6A557-97BC-4b89-ADB6-D9C93CAAB3DF}">
      <x14:dataValidations xmlns:xm="http://schemas.microsoft.com/office/excel/2006/main" xWindow="988" yWindow="867" count="2">
        <x14:dataValidation type="list" allowBlank="1" showInputMessage="1" showErrorMessage="1">
          <x14:formula1>
            <xm:f>Variablen!$A$1:$A$4</xm:f>
          </x14:formula1>
          <xm:sqref>D125</xm:sqref>
        </x14:dataValidation>
        <x14:dataValidation type="list" allowBlank="1" showInputMessage="1" showErrorMessage="1" errorTitle="Ungültige Eingabe" promptTitle="Bitte Umsetzungsstatus eintragen" prompt="Auswahlmöglichkeiten über das Dropdown-Menü sind: _x000a_ - umgesetzt_x000a_ - teilweise umgesetzt_x000a_ - nicht umgesetzt_x000a_ - Umsetzung entbehrlich">
          <x14:formula1>
            <xm:f>Variablen!$A$1:$A$4</xm:f>
          </x14:formula1>
          <xm:sqref>D56:D60 D124 D122 D114 D93:D99 D118:D120 D101 D103:D105 D116 D89:D91 D87 D85 D72:D76 D70 D68 D64:D66 D62 D47:D52 D54 D42:D45 D24:D29 D38:D40 D33:D36 D31 D18:D22 D78:D83 D14:D16 D3:D6 D11:D12 D8:D9 D107:D112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2" workbookViewId="0">
      <selection activeCell="R53" sqref="R53"/>
    </sheetView>
  </sheetViews>
  <sheetFormatPr baseColWidth="10" defaultRowHeight="12.75" x14ac:dyDescent="0.2"/>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topLeftCell="A143" workbookViewId="0">
      <selection activeCell="H163" sqref="H163"/>
    </sheetView>
  </sheetViews>
  <sheetFormatPr baseColWidth="10" defaultRowHeight="12.75" x14ac:dyDescent="0.2"/>
  <cols>
    <col min="1" max="1" width="63" customWidth="1"/>
    <col min="2" max="2" width="11.5703125" customWidth="1"/>
    <col min="3" max="3" width="22.140625" bestFit="1" customWidth="1"/>
    <col min="4" max="4" width="19.140625" bestFit="1" customWidth="1"/>
    <col min="5" max="5" width="15.28515625" bestFit="1" customWidth="1"/>
    <col min="6" max="6" width="13.85546875" bestFit="1" customWidth="1"/>
  </cols>
  <sheetData>
    <row r="1" spans="1:8" ht="13.5" thickBot="1" x14ac:dyDescent="0.25">
      <c r="A1" s="28" t="str">
        <f>Fragenkatalog!A1</f>
        <v>#</v>
      </c>
      <c r="B1" s="29" t="s">
        <v>31</v>
      </c>
      <c r="C1" s="29" t="s">
        <v>34</v>
      </c>
      <c r="D1" s="29" t="s">
        <v>32</v>
      </c>
      <c r="E1" s="29" t="s">
        <v>33</v>
      </c>
      <c r="F1" s="29" t="s">
        <v>166</v>
      </c>
      <c r="G1" s="30"/>
      <c r="H1" s="29" t="s">
        <v>167</v>
      </c>
    </row>
    <row r="2" spans="1:8" x14ac:dyDescent="0.2">
      <c r="A2" s="31" t="str">
        <f>Fragenkatalog!A2</f>
        <v>ISMS.1 – Sicherheitsmanagement</v>
      </c>
      <c r="B2" s="32"/>
      <c r="C2" s="32"/>
      <c r="D2" s="32"/>
      <c r="E2" s="32"/>
      <c r="F2" s="33"/>
      <c r="H2" s="28">
        <v>8</v>
      </c>
    </row>
    <row r="3" spans="1:8" x14ac:dyDescent="0.2">
      <c r="A3" s="34">
        <f>Fragenkatalog!A3</f>
        <v>1</v>
      </c>
      <c r="B3" s="14">
        <f>IF(Fragenkatalog!$D3=Variablen!A$1,1,0)</f>
        <v>0</v>
      </c>
      <c r="C3" s="14">
        <f>IF(Fragenkatalog!$D3=Variablen!A$4,1,0)</f>
        <v>0</v>
      </c>
      <c r="D3" s="14">
        <f>IF(Fragenkatalog!$D3=Variablen!A$2,1,0)</f>
        <v>0</v>
      </c>
      <c r="E3" s="14">
        <f>IF(Fragenkatalog!$D3=Variablen!A$3,1,0)</f>
        <v>0</v>
      </c>
      <c r="F3" s="35">
        <f>IF(Fragenkatalog!$D3="",1,0)</f>
        <v>1</v>
      </c>
      <c r="H3" s="28"/>
    </row>
    <row r="4" spans="1:8" x14ac:dyDescent="0.2">
      <c r="A4" s="34">
        <f>Fragenkatalog!A4</f>
        <v>2</v>
      </c>
      <c r="B4" s="14">
        <f>IF(Fragenkatalog!$D4=Variablen!A$1,1,0)</f>
        <v>0</v>
      </c>
      <c r="C4" s="14">
        <f>IF(Fragenkatalog!$D4=Variablen!A$4,1,0)</f>
        <v>0</v>
      </c>
      <c r="D4" s="14">
        <f>IF(Fragenkatalog!$D4=Variablen!A$2,1,0)</f>
        <v>0</v>
      </c>
      <c r="E4" s="14">
        <f>IF(Fragenkatalog!$D4=Variablen!A$3,1,0)</f>
        <v>0</v>
      </c>
      <c r="F4" s="35">
        <f>IF(Fragenkatalog!$D4="",1,0)</f>
        <v>1</v>
      </c>
      <c r="H4" s="28"/>
    </row>
    <row r="5" spans="1:8" x14ac:dyDescent="0.2">
      <c r="A5" s="34">
        <f>Fragenkatalog!A5</f>
        <v>3</v>
      </c>
      <c r="B5" s="14">
        <f>IF(Fragenkatalog!$D5=Variablen!A$1,1,0)</f>
        <v>0</v>
      </c>
      <c r="C5" s="14">
        <f>IF(Fragenkatalog!$D5=Variablen!A$4,1,0)</f>
        <v>0</v>
      </c>
      <c r="D5" s="14">
        <f>IF(Fragenkatalog!$D5=Variablen!A$2,1,0)</f>
        <v>0</v>
      </c>
      <c r="E5" s="14">
        <f>IF(Fragenkatalog!$D5=Variablen!A$3,1,0)</f>
        <v>0</v>
      </c>
      <c r="F5" s="35">
        <f>IF(Fragenkatalog!$D5="",1,0)</f>
        <v>1</v>
      </c>
      <c r="H5" s="28"/>
    </row>
    <row r="6" spans="1:8" ht="13.5" thickBot="1" x14ac:dyDescent="0.25">
      <c r="A6" s="36">
        <f>Fragenkatalog!A6</f>
        <v>4</v>
      </c>
      <c r="B6" s="37">
        <f>IF(Fragenkatalog!$D6=Variablen!A$1,1,0)</f>
        <v>0</v>
      </c>
      <c r="C6" s="37">
        <f>IF(Fragenkatalog!$D6=Variablen!A$4,1,0)</f>
        <v>0</v>
      </c>
      <c r="D6" s="37">
        <f>IF(Fragenkatalog!$D6=Variablen!A$2,1,0)</f>
        <v>0</v>
      </c>
      <c r="E6" s="37">
        <f>IF(Fragenkatalog!$D6=Variablen!A$3,1,0)</f>
        <v>0</v>
      </c>
      <c r="F6" s="38">
        <f>IF(Fragenkatalog!$D6="",1,0)</f>
        <v>1</v>
      </c>
      <c r="H6" s="28"/>
    </row>
    <row r="7" spans="1:8" x14ac:dyDescent="0.2">
      <c r="A7" s="31" t="str">
        <f>Fragenkatalog!A7</f>
        <v>ORP.1 – Organisation</v>
      </c>
      <c r="B7" s="32"/>
      <c r="C7" s="32"/>
      <c r="D7" s="32"/>
      <c r="E7" s="32"/>
      <c r="F7" s="33"/>
      <c r="H7" s="28">
        <v>24</v>
      </c>
    </row>
    <row r="8" spans="1:8" x14ac:dyDescent="0.2">
      <c r="A8" s="34">
        <f>Fragenkatalog!A8</f>
        <v>5</v>
      </c>
      <c r="B8" s="14">
        <f>IF(Fragenkatalog!$D8=Variablen!A$1,1,0)</f>
        <v>0</v>
      </c>
      <c r="C8" s="14">
        <f>IF(Fragenkatalog!$D8=Variablen!A$4,1,0)</f>
        <v>0</v>
      </c>
      <c r="D8" s="14">
        <f>IF(Fragenkatalog!$D8=Variablen!A$2,1,0)</f>
        <v>0</v>
      </c>
      <c r="E8" s="14">
        <f>IF(Fragenkatalog!$D8=Variablen!A$3,1,0)</f>
        <v>0</v>
      </c>
      <c r="F8" s="35">
        <f>IF(Fragenkatalog!$D8="",1,0)</f>
        <v>1</v>
      </c>
      <c r="H8" s="28"/>
    </row>
    <row r="9" spans="1:8" x14ac:dyDescent="0.2">
      <c r="A9" s="34">
        <f>Fragenkatalog!A9</f>
        <v>6</v>
      </c>
      <c r="B9" s="14">
        <f>IF(Fragenkatalog!$D9=Variablen!A$1,1,0)</f>
        <v>0</v>
      </c>
      <c r="C9" s="14">
        <f>IF(Fragenkatalog!$D9=Variablen!A$4,1,0)</f>
        <v>0</v>
      </c>
      <c r="D9" s="14">
        <f>IF(Fragenkatalog!$D9=Variablen!A$2,1,0)</f>
        <v>0</v>
      </c>
      <c r="E9" s="14">
        <f>IF(Fragenkatalog!$D9=Variablen!A$3,1,0)</f>
        <v>0</v>
      </c>
      <c r="F9" s="35">
        <f>IF(Fragenkatalog!$D9="",1,0)</f>
        <v>1</v>
      </c>
      <c r="H9" s="28"/>
    </row>
    <row r="10" spans="1:8" x14ac:dyDescent="0.2">
      <c r="A10" s="39" t="str">
        <f>Fragenkatalog!A10</f>
        <v>ORP.2 – Personal</v>
      </c>
      <c r="B10" s="14"/>
      <c r="C10" s="14"/>
      <c r="D10" s="14"/>
      <c r="E10" s="14"/>
      <c r="F10" s="35"/>
      <c r="H10" s="28"/>
    </row>
    <row r="11" spans="1:8" x14ac:dyDescent="0.2">
      <c r="A11" s="34">
        <f>Fragenkatalog!A11</f>
        <v>7</v>
      </c>
      <c r="B11" s="14">
        <f>IF(Fragenkatalog!$D11=Variablen!A$1,1,0)</f>
        <v>0</v>
      </c>
      <c r="C11" s="14">
        <f>IF(Fragenkatalog!$D11=Variablen!A$4,1,0)</f>
        <v>0</v>
      </c>
      <c r="D11" s="14">
        <f>IF(Fragenkatalog!$D11=Variablen!A$2,1,0)</f>
        <v>0</v>
      </c>
      <c r="E11" s="14">
        <f>IF(Fragenkatalog!$D11=Variablen!A$3,1,0)</f>
        <v>0</v>
      </c>
      <c r="F11" s="35">
        <f>IF(Fragenkatalog!$D11="",1,0)</f>
        <v>1</v>
      </c>
      <c r="H11" s="28"/>
    </row>
    <row r="12" spans="1:8" x14ac:dyDescent="0.2">
      <c r="A12" s="34">
        <f>Fragenkatalog!A12</f>
        <v>8</v>
      </c>
      <c r="B12" s="14">
        <f>IF(Fragenkatalog!$D12=Variablen!A$1,1,0)</f>
        <v>0</v>
      </c>
      <c r="C12" s="14">
        <f>IF(Fragenkatalog!$D12=Variablen!A$4,1,0)</f>
        <v>0</v>
      </c>
      <c r="D12" s="14">
        <f>IF(Fragenkatalog!$D12=Variablen!A$2,1,0)</f>
        <v>0</v>
      </c>
      <c r="E12" s="14">
        <f>IF(Fragenkatalog!$D12=Variablen!A$3,1,0)</f>
        <v>0</v>
      </c>
      <c r="F12" s="35">
        <f>IF(Fragenkatalog!$D12="",1,0)</f>
        <v>1</v>
      </c>
      <c r="H12" s="28"/>
    </row>
    <row r="13" spans="1:8" x14ac:dyDescent="0.2">
      <c r="A13" s="39" t="str">
        <f>Fragenkatalog!A13</f>
        <v>ORP.3 – Sensibilisierung und Schulung zur Informationssicherheit</v>
      </c>
      <c r="B13" s="14"/>
      <c r="C13" s="14"/>
      <c r="D13" s="14"/>
      <c r="E13" s="14"/>
      <c r="F13" s="35"/>
      <c r="H13" s="28"/>
    </row>
    <row r="14" spans="1:8" x14ac:dyDescent="0.2">
      <c r="A14" s="34">
        <f>Fragenkatalog!A14</f>
        <v>9</v>
      </c>
      <c r="B14" s="14">
        <f>IF(Fragenkatalog!$D14=Variablen!A$1,1,0)</f>
        <v>0</v>
      </c>
      <c r="C14" s="14">
        <f>IF(Fragenkatalog!$D14=Variablen!A$4,1,0)</f>
        <v>0</v>
      </c>
      <c r="D14" s="14">
        <f>IF(Fragenkatalog!$D14=Variablen!A$2,1,0)</f>
        <v>0</v>
      </c>
      <c r="E14" s="14">
        <f>IF(Fragenkatalog!$D14=Variablen!A$3,1,0)</f>
        <v>0</v>
      </c>
      <c r="F14" s="35">
        <f>IF(Fragenkatalog!$D14="",1,0)</f>
        <v>1</v>
      </c>
      <c r="H14" s="28"/>
    </row>
    <row r="15" spans="1:8" x14ac:dyDescent="0.2">
      <c r="A15" s="34">
        <f>Fragenkatalog!A15</f>
        <v>10</v>
      </c>
      <c r="B15" s="14">
        <f>IF(Fragenkatalog!$D15=Variablen!A$1,1,0)</f>
        <v>0</v>
      </c>
      <c r="C15" s="14">
        <f>IF(Fragenkatalog!$D15=Variablen!A$4,1,0)</f>
        <v>0</v>
      </c>
      <c r="D15" s="14">
        <f>IF(Fragenkatalog!$D15=Variablen!A$2,1,0)</f>
        <v>0</v>
      </c>
      <c r="E15" s="14">
        <f>IF(Fragenkatalog!$D15=Variablen!A$3,1,0)</f>
        <v>0</v>
      </c>
      <c r="F15" s="35">
        <f>IF(Fragenkatalog!$D15="",1,0)</f>
        <v>1</v>
      </c>
      <c r="H15" s="28"/>
    </row>
    <row r="16" spans="1:8" x14ac:dyDescent="0.2">
      <c r="A16" s="34">
        <f>Fragenkatalog!A16</f>
        <v>11</v>
      </c>
      <c r="B16" s="14">
        <f>IF(Fragenkatalog!$D16=Variablen!A$1,1,0)</f>
        <v>0</v>
      </c>
      <c r="C16" s="14">
        <f>IF(Fragenkatalog!$D16=Variablen!A$4,1,0)</f>
        <v>0</v>
      </c>
      <c r="D16" s="14">
        <f>IF(Fragenkatalog!$D16=Variablen!A$2,1,0)</f>
        <v>0</v>
      </c>
      <c r="E16" s="14">
        <f>IF(Fragenkatalog!$D16=Variablen!A$3,1,0)</f>
        <v>0</v>
      </c>
      <c r="F16" s="35">
        <f>IF(Fragenkatalog!$D16="",1,0)</f>
        <v>1</v>
      </c>
      <c r="H16" s="28"/>
    </row>
    <row r="17" spans="1:8" x14ac:dyDescent="0.2">
      <c r="A17" s="39" t="str">
        <f>Fragenkatalog!A17</f>
        <v>ORP.4 – Identitäts- und Berechtigungsmanagement</v>
      </c>
      <c r="B17" s="14"/>
      <c r="C17" s="14"/>
      <c r="D17" s="14"/>
      <c r="E17" s="14"/>
      <c r="F17" s="35"/>
      <c r="H17" s="28"/>
    </row>
    <row r="18" spans="1:8" x14ac:dyDescent="0.2">
      <c r="A18" s="34">
        <f>Fragenkatalog!A18</f>
        <v>12</v>
      </c>
      <c r="B18" s="14">
        <f>IF(Fragenkatalog!$D18=Variablen!A$1,1,0)</f>
        <v>0</v>
      </c>
      <c r="C18" s="14">
        <f>IF(Fragenkatalog!$D18=Variablen!A$4,1,0)</f>
        <v>0</v>
      </c>
      <c r="D18" s="14">
        <f>IF(Fragenkatalog!$D18=Variablen!A$2,1,0)</f>
        <v>0</v>
      </c>
      <c r="E18" s="14">
        <f>IF(Fragenkatalog!$D18=Variablen!A$3,1,0)</f>
        <v>0</v>
      </c>
      <c r="F18" s="35">
        <f>IF(Fragenkatalog!$D18="",1,0)</f>
        <v>1</v>
      </c>
      <c r="H18" s="28"/>
    </row>
    <row r="19" spans="1:8" x14ac:dyDescent="0.2">
      <c r="A19" s="34">
        <f>Fragenkatalog!A19</f>
        <v>13</v>
      </c>
      <c r="B19" s="14">
        <f>IF(Fragenkatalog!$D19=Variablen!A$1,1,0)</f>
        <v>0</v>
      </c>
      <c r="C19" s="14">
        <f>IF(Fragenkatalog!$D19=Variablen!A$4,1,0)</f>
        <v>0</v>
      </c>
      <c r="D19" s="14">
        <f>IF(Fragenkatalog!$D19=Variablen!A$2,1,0)</f>
        <v>0</v>
      </c>
      <c r="E19" s="14">
        <f>IF(Fragenkatalog!$D19=Variablen!A$3,1,0)</f>
        <v>0</v>
      </c>
      <c r="F19" s="35">
        <f>IF(Fragenkatalog!$D19="",1,0)</f>
        <v>1</v>
      </c>
      <c r="H19" s="28"/>
    </row>
    <row r="20" spans="1:8" x14ac:dyDescent="0.2">
      <c r="A20" s="34">
        <f>Fragenkatalog!A20</f>
        <v>14</v>
      </c>
      <c r="B20" s="14">
        <f>IF(Fragenkatalog!$D20=Variablen!A$1,1,0)</f>
        <v>0</v>
      </c>
      <c r="C20" s="14">
        <f>IF(Fragenkatalog!$D20=Variablen!A$4,1,0)</f>
        <v>0</v>
      </c>
      <c r="D20" s="14">
        <f>IF(Fragenkatalog!$D20=Variablen!A$2,1,0)</f>
        <v>0</v>
      </c>
      <c r="E20" s="14">
        <f>IF(Fragenkatalog!$D20=Variablen!A$3,1,0)</f>
        <v>0</v>
      </c>
      <c r="F20" s="35">
        <f>IF(Fragenkatalog!$D20="",1,0)</f>
        <v>1</v>
      </c>
      <c r="H20" s="28"/>
    </row>
    <row r="21" spans="1:8" x14ac:dyDescent="0.2">
      <c r="A21" s="34">
        <f>Fragenkatalog!A21</f>
        <v>15</v>
      </c>
      <c r="B21" s="14">
        <f>IF(Fragenkatalog!$D21=Variablen!A$1,1,0)</f>
        <v>0</v>
      </c>
      <c r="C21" s="14">
        <f>IF(Fragenkatalog!$D21=Variablen!A$4,1,0)</f>
        <v>0</v>
      </c>
      <c r="D21" s="14">
        <f>IF(Fragenkatalog!$D21=Variablen!A$2,1,0)</f>
        <v>0</v>
      </c>
      <c r="E21" s="14">
        <f>IF(Fragenkatalog!$D21=Variablen!A$3,1,0)</f>
        <v>0</v>
      </c>
      <c r="F21" s="35">
        <f>IF(Fragenkatalog!$D21="",1,0)</f>
        <v>1</v>
      </c>
      <c r="H21" s="28"/>
    </row>
    <row r="22" spans="1:8" ht="13.5" thickBot="1" x14ac:dyDescent="0.25">
      <c r="A22" s="36">
        <f>Fragenkatalog!A22</f>
        <v>16</v>
      </c>
      <c r="B22" s="37">
        <f>IF(Fragenkatalog!$D22=Variablen!A$1,1,0)</f>
        <v>0</v>
      </c>
      <c r="C22" s="37">
        <f>IF(Fragenkatalog!$D22=Variablen!A$4,1,0)</f>
        <v>0</v>
      </c>
      <c r="D22" s="37">
        <f>IF(Fragenkatalog!$D22=Variablen!A$2,1,0)</f>
        <v>0</v>
      </c>
      <c r="E22" s="37">
        <f>IF(Fragenkatalog!$D22=Variablen!A$3,1,0)</f>
        <v>0</v>
      </c>
      <c r="F22" s="38">
        <f>IF(Fragenkatalog!$D22="",1,0)</f>
        <v>1</v>
      </c>
      <c r="H22" s="28"/>
    </row>
    <row r="23" spans="1:8" x14ac:dyDescent="0.2">
      <c r="A23" s="31" t="str">
        <f>Fragenkatalog!A23</f>
        <v>CON.3 Datensicherungskonzept</v>
      </c>
      <c r="B23" s="32"/>
      <c r="C23" s="32"/>
      <c r="D23" s="32"/>
      <c r="E23" s="32"/>
      <c r="F23" s="33"/>
      <c r="H23" s="28">
        <v>14</v>
      </c>
    </row>
    <row r="24" spans="1:8" x14ac:dyDescent="0.2">
      <c r="A24" s="34">
        <f>Fragenkatalog!A24</f>
        <v>17</v>
      </c>
      <c r="B24" s="14">
        <f>IF(Fragenkatalog!$D24=Variablen!A$1,1,0)</f>
        <v>0</v>
      </c>
      <c r="C24" s="14">
        <f>IF(Fragenkatalog!$D24=Variablen!A$4,1,0)</f>
        <v>0</v>
      </c>
      <c r="D24" s="14">
        <f>IF(Fragenkatalog!$D24=Variablen!A$2,1,0)</f>
        <v>0</v>
      </c>
      <c r="E24" s="14">
        <f>IF(Fragenkatalog!$D24=Variablen!A$3,1,0)</f>
        <v>0</v>
      </c>
      <c r="F24" s="35">
        <f>IF(Fragenkatalog!$D24="",1,0)</f>
        <v>1</v>
      </c>
      <c r="H24" s="28"/>
    </row>
    <row r="25" spans="1:8" x14ac:dyDescent="0.2">
      <c r="A25" s="34">
        <f>Fragenkatalog!A25</f>
        <v>18</v>
      </c>
      <c r="B25" s="14">
        <f>IF(Fragenkatalog!$D25=Variablen!A$1,1,0)</f>
        <v>0</v>
      </c>
      <c r="C25" s="14">
        <f>IF(Fragenkatalog!$D25=Variablen!A$4,1,0)</f>
        <v>0</v>
      </c>
      <c r="D25" s="14">
        <f>IF(Fragenkatalog!$D25=Variablen!A$2,1,0)</f>
        <v>0</v>
      </c>
      <c r="E25" s="14">
        <f>IF(Fragenkatalog!$D25=Variablen!A$3,1,0)</f>
        <v>0</v>
      </c>
      <c r="F25" s="35">
        <f>IF(Fragenkatalog!$D25="",1,0)</f>
        <v>1</v>
      </c>
      <c r="H25" s="28"/>
    </row>
    <row r="26" spans="1:8" x14ac:dyDescent="0.2">
      <c r="A26" s="34">
        <f>Fragenkatalog!A26</f>
        <v>19</v>
      </c>
      <c r="B26" s="14">
        <f>IF(Fragenkatalog!$D26=Variablen!A$1,1,0)</f>
        <v>0</v>
      </c>
      <c r="C26" s="14">
        <f>IF(Fragenkatalog!$D26=Variablen!A$4,1,0)</f>
        <v>0</v>
      </c>
      <c r="D26" s="14">
        <f>IF(Fragenkatalog!$D26=Variablen!A$2,1,0)</f>
        <v>0</v>
      </c>
      <c r="E26" s="14">
        <f>IF(Fragenkatalog!$D26=Variablen!A$3,1,0)</f>
        <v>0</v>
      </c>
      <c r="F26" s="35">
        <f>IF(Fragenkatalog!$D26="",1,0)</f>
        <v>1</v>
      </c>
      <c r="H26" s="28"/>
    </row>
    <row r="27" spans="1:8" x14ac:dyDescent="0.2">
      <c r="A27" s="34">
        <f>Fragenkatalog!A27</f>
        <v>20</v>
      </c>
      <c r="B27" s="14">
        <f>IF(Fragenkatalog!$D27=Variablen!A$1,1,0)</f>
        <v>0</v>
      </c>
      <c r="C27" s="14">
        <f>IF(Fragenkatalog!$D27=Variablen!A$4,1,0)</f>
        <v>0</v>
      </c>
      <c r="D27" s="14">
        <f>IF(Fragenkatalog!$D27=Variablen!A$2,1,0)</f>
        <v>0</v>
      </c>
      <c r="E27" s="14">
        <f>IF(Fragenkatalog!$D27=Variablen!A$3,1,0)</f>
        <v>0</v>
      </c>
      <c r="F27" s="35">
        <f>IF(Fragenkatalog!$D27="",1,0)</f>
        <v>1</v>
      </c>
      <c r="H27" s="28"/>
    </row>
    <row r="28" spans="1:8" x14ac:dyDescent="0.2">
      <c r="A28" s="34">
        <f>Fragenkatalog!A28</f>
        <v>21</v>
      </c>
      <c r="B28" s="14">
        <f>IF(Fragenkatalog!$D28=Variablen!A$1,1,0)</f>
        <v>0</v>
      </c>
      <c r="C28" s="14">
        <f>IF(Fragenkatalog!$D28=Variablen!A$4,1,0)</f>
        <v>0</v>
      </c>
      <c r="D28" s="14">
        <f>IF(Fragenkatalog!$D28=Variablen!A$2,1,0)</f>
        <v>0</v>
      </c>
      <c r="E28" s="14">
        <f>IF(Fragenkatalog!$D28=Variablen!A$3,1,0)</f>
        <v>0</v>
      </c>
      <c r="F28" s="35">
        <f>IF(Fragenkatalog!$D28="",1,0)</f>
        <v>1</v>
      </c>
      <c r="H28" s="28"/>
    </row>
    <row r="29" spans="1:8" x14ac:dyDescent="0.2">
      <c r="A29" s="34">
        <f>Fragenkatalog!A29</f>
        <v>22</v>
      </c>
      <c r="B29" s="14">
        <f>IF(Fragenkatalog!$D29=Variablen!A$1,1,0)</f>
        <v>0</v>
      </c>
      <c r="C29" s="14">
        <f>IF(Fragenkatalog!$D29=Variablen!A$4,1,0)</f>
        <v>0</v>
      </c>
      <c r="D29" s="14">
        <f>IF(Fragenkatalog!$D29=Variablen!A$2,1,0)</f>
        <v>0</v>
      </c>
      <c r="E29" s="14">
        <f>IF(Fragenkatalog!$D29=Variablen!A$3,1,0)</f>
        <v>0</v>
      </c>
      <c r="F29" s="35">
        <f>IF(Fragenkatalog!$D29="",1,0)</f>
        <v>1</v>
      </c>
      <c r="H29" s="28"/>
    </row>
    <row r="30" spans="1:8" x14ac:dyDescent="0.2">
      <c r="A30" s="39" t="str">
        <f>Fragenkatalog!A30</f>
        <v>CON.6 Löschen und Vernichten</v>
      </c>
      <c r="B30" s="14"/>
      <c r="C30" s="14"/>
      <c r="D30" s="14"/>
      <c r="E30" s="14"/>
      <c r="F30" s="35"/>
      <c r="H30" s="28"/>
    </row>
    <row r="31" spans="1:8" ht="13.5" thickBot="1" x14ac:dyDescent="0.25">
      <c r="A31" s="34">
        <f>Fragenkatalog!A31</f>
        <v>23</v>
      </c>
      <c r="B31" s="14">
        <f>IF(Fragenkatalog!$D31=Variablen!A$1,1,0)</f>
        <v>0</v>
      </c>
      <c r="C31" s="14">
        <f>IF(Fragenkatalog!$D31=Variablen!A$4,1,0)</f>
        <v>0</v>
      </c>
      <c r="D31" s="14">
        <f>IF(Fragenkatalog!$D31=Variablen!A$2,1,0)</f>
        <v>0</v>
      </c>
      <c r="E31" s="14">
        <f>IF(Fragenkatalog!$D31=Variablen!A$3,1,0)</f>
        <v>0</v>
      </c>
      <c r="F31" s="35">
        <f>IF(Fragenkatalog!$D31="",1,0)</f>
        <v>1</v>
      </c>
      <c r="H31" s="28"/>
    </row>
    <row r="32" spans="1:8" x14ac:dyDescent="0.2">
      <c r="A32" s="31" t="str">
        <f>Fragenkatalog!A32</f>
        <v>OPS.1.1.1 Allgemeiner IT-Betrieb</v>
      </c>
      <c r="B32" s="32"/>
      <c r="C32" s="32"/>
      <c r="D32" s="32"/>
      <c r="E32" s="32"/>
      <c r="F32" s="33"/>
      <c r="H32" s="28">
        <v>36</v>
      </c>
    </row>
    <row r="33" spans="1:8" x14ac:dyDescent="0.2">
      <c r="A33" s="34">
        <f>Fragenkatalog!A33</f>
        <v>24</v>
      </c>
      <c r="B33" s="14">
        <f>IF(Fragenkatalog!$D33=Variablen!A$1,1,0)</f>
        <v>0</v>
      </c>
      <c r="C33" s="14">
        <f>IF(Fragenkatalog!$D33=Variablen!A$4,1,0)</f>
        <v>0</v>
      </c>
      <c r="D33" s="14">
        <f>IF(Fragenkatalog!$D33=Variablen!A$2,1,0)</f>
        <v>0</v>
      </c>
      <c r="E33" s="14">
        <f>IF(Fragenkatalog!$D33=Variablen!A$3,1,0)</f>
        <v>0</v>
      </c>
      <c r="F33" s="35">
        <f>IF(Fragenkatalog!$D33="",1,0)</f>
        <v>1</v>
      </c>
      <c r="H33" s="28"/>
    </row>
    <row r="34" spans="1:8" x14ac:dyDescent="0.2">
      <c r="A34" s="34">
        <f>Fragenkatalog!A34</f>
        <v>25</v>
      </c>
      <c r="B34" s="14">
        <f>IF(Fragenkatalog!$D34=Variablen!A$1,1,0)</f>
        <v>0</v>
      </c>
      <c r="C34" s="14">
        <f>IF(Fragenkatalog!$D34=Variablen!A$4,1,0)</f>
        <v>0</v>
      </c>
      <c r="D34" s="14">
        <f>IF(Fragenkatalog!$D34=Variablen!A$2,1,0)</f>
        <v>0</v>
      </c>
      <c r="E34" s="14">
        <f>IF(Fragenkatalog!$D34=Variablen!A$3,1,0)</f>
        <v>0</v>
      </c>
      <c r="F34" s="35">
        <f>IF(Fragenkatalog!$D34="",1,0)</f>
        <v>1</v>
      </c>
      <c r="H34" s="28"/>
    </row>
    <row r="35" spans="1:8" x14ac:dyDescent="0.2">
      <c r="A35" s="34">
        <f>Fragenkatalog!A35</f>
        <v>26</v>
      </c>
      <c r="B35" s="14">
        <f>IF(Fragenkatalog!$D35=Variablen!A$1,1,0)</f>
        <v>0</v>
      </c>
      <c r="C35" s="14">
        <f>IF(Fragenkatalog!$D35=Variablen!A$4,1,0)</f>
        <v>0</v>
      </c>
      <c r="D35" s="14">
        <f>IF(Fragenkatalog!$D35=Variablen!A$2,1,0)</f>
        <v>0</v>
      </c>
      <c r="E35" s="14">
        <f>IF(Fragenkatalog!$D35=Variablen!A$3,1,0)</f>
        <v>0</v>
      </c>
      <c r="F35" s="35">
        <f>IF(Fragenkatalog!$D35="",1,0)</f>
        <v>1</v>
      </c>
      <c r="H35" s="28"/>
    </row>
    <row r="36" spans="1:8" x14ac:dyDescent="0.2">
      <c r="A36" s="34">
        <f>Fragenkatalog!A36</f>
        <v>27</v>
      </c>
      <c r="B36" s="14">
        <f>IF(Fragenkatalog!$D36=Variablen!A$1,1,0)</f>
        <v>0</v>
      </c>
      <c r="C36" s="14">
        <f>IF(Fragenkatalog!$D36=Variablen!A$4,1,0)</f>
        <v>0</v>
      </c>
      <c r="D36" s="14">
        <f>IF(Fragenkatalog!$D36=Variablen!A$2,1,0)</f>
        <v>0</v>
      </c>
      <c r="E36" s="14">
        <f>IF(Fragenkatalog!$D36=Variablen!A$3,1,0)</f>
        <v>0</v>
      </c>
      <c r="F36" s="35">
        <f>IF(Fragenkatalog!$D36="",1,0)</f>
        <v>1</v>
      </c>
      <c r="H36" s="28"/>
    </row>
    <row r="37" spans="1:8" x14ac:dyDescent="0.2">
      <c r="A37" s="39" t="str">
        <f>Fragenkatalog!A37</f>
        <v>OPS.1.1.2 – Ordnungsgemäße IT-Administration</v>
      </c>
      <c r="B37" s="14"/>
      <c r="C37" s="14"/>
      <c r="D37" s="14"/>
      <c r="E37" s="14"/>
      <c r="F37" s="35"/>
      <c r="H37" s="28"/>
    </row>
    <row r="38" spans="1:8" x14ac:dyDescent="0.2">
      <c r="A38" s="34">
        <f>Fragenkatalog!A38</f>
        <v>28</v>
      </c>
      <c r="B38" s="14">
        <f>IF(Fragenkatalog!$D38=Variablen!A$1,1,0)</f>
        <v>0</v>
      </c>
      <c r="C38" s="14">
        <f>IF(Fragenkatalog!$D38=Variablen!A$4,1,0)</f>
        <v>0</v>
      </c>
      <c r="D38" s="14">
        <f>IF(Fragenkatalog!$D38=Variablen!A$2,1,0)</f>
        <v>0</v>
      </c>
      <c r="E38" s="14">
        <f>IF(Fragenkatalog!$D38=Variablen!A$3,1,0)</f>
        <v>0</v>
      </c>
      <c r="F38" s="35">
        <f>IF(Fragenkatalog!$D38="",1,0)</f>
        <v>1</v>
      </c>
      <c r="H38" s="28"/>
    </row>
    <row r="39" spans="1:8" x14ac:dyDescent="0.2">
      <c r="A39" s="34">
        <f>Fragenkatalog!A39</f>
        <v>29</v>
      </c>
      <c r="B39" s="14">
        <f>IF(Fragenkatalog!$D39=Variablen!A$1,1,0)</f>
        <v>0</v>
      </c>
      <c r="C39" s="14">
        <f>IF(Fragenkatalog!$D39=Variablen!A$4,1,0)</f>
        <v>0</v>
      </c>
      <c r="D39" s="14">
        <f>IF(Fragenkatalog!$D39=Variablen!A$2,1,0)</f>
        <v>0</v>
      </c>
      <c r="E39" s="14">
        <f>IF(Fragenkatalog!$D39=Variablen!A$3,1,0)</f>
        <v>0</v>
      </c>
      <c r="F39" s="35">
        <f>IF(Fragenkatalog!$D39="",1,0)</f>
        <v>1</v>
      </c>
      <c r="H39" s="28"/>
    </row>
    <row r="40" spans="1:8" x14ac:dyDescent="0.2">
      <c r="A40" s="34">
        <f>Fragenkatalog!A40</f>
        <v>30</v>
      </c>
      <c r="B40" s="14">
        <f>IF(Fragenkatalog!$D40=Variablen!A$1,1,0)</f>
        <v>0</v>
      </c>
      <c r="C40" s="14">
        <f>IF(Fragenkatalog!$D40=Variablen!A$4,1,0)</f>
        <v>0</v>
      </c>
      <c r="D40" s="14">
        <f>IF(Fragenkatalog!$D40=Variablen!A$2,1,0)</f>
        <v>0</v>
      </c>
      <c r="E40" s="14">
        <f>IF(Fragenkatalog!$D40=Variablen!A$3,1,0)</f>
        <v>0</v>
      </c>
      <c r="F40" s="35">
        <f>IF(Fragenkatalog!$D40="",1,0)</f>
        <v>1</v>
      </c>
      <c r="H40" s="28"/>
    </row>
    <row r="41" spans="1:8" x14ac:dyDescent="0.2">
      <c r="A41" s="39" t="str">
        <f>Fragenkatalog!A41</f>
        <v>OPS.1.1.3 – Patch- und Änderungsmanagement</v>
      </c>
      <c r="B41" s="14"/>
      <c r="C41" s="14"/>
      <c r="D41" s="14"/>
      <c r="E41" s="14"/>
      <c r="F41" s="35"/>
      <c r="H41" s="28"/>
    </row>
    <row r="42" spans="1:8" x14ac:dyDescent="0.2">
      <c r="A42" s="34">
        <f>Fragenkatalog!A42</f>
        <v>31</v>
      </c>
      <c r="B42" s="14">
        <f>IF(Fragenkatalog!$D42=Variablen!A$1,1,0)</f>
        <v>0</v>
      </c>
      <c r="C42" s="14">
        <f>IF(Fragenkatalog!$D42=Variablen!A$4,1,0)</f>
        <v>0</v>
      </c>
      <c r="D42" s="14">
        <f>IF(Fragenkatalog!$D42=Variablen!A$2,1,0)</f>
        <v>0</v>
      </c>
      <c r="E42" s="14">
        <f>IF(Fragenkatalog!$D42=Variablen!A$3,1,0)</f>
        <v>0</v>
      </c>
      <c r="F42" s="35">
        <f>IF(Fragenkatalog!$D42="",1,0)</f>
        <v>1</v>
      </c>
      <c r="H42" s="28"/>
    </row>
    <row r="43" spans="1:8" x14ac:dyDescent="0.2">
      <c r="A43" s="34">
        <f>Fragenkatalog!A43</f>
        <v>32</v>
      </c>
      <c r="B43" s="14">
        <f>IF(Fragenkatalog!$D43=Variablen!A$1,1,0)</f>
        <v>0</v>
      </c>
      <c r="C43" s="14">
        <f>IF(Fragenkatalog!$D43=Variablen!A$4,1,0)</f>
        <v>0</v>
      </c>
      <c r="D43" s="14">
        <f>IF(Fragenkatalog!$D43=Variablen!A$2,1,0)</f>
        <v>0</v>
      </c>
      <c r="E43" s="14">
        <f>IF(Fragenkatalog!$D43=Variablen!A$3,1,0)</f>
        <v>0</v>
      </c>
      <c r="F43" s="35">
        <f>IF(Fragenkatalog!$D43="",1,0)</f>
        <v>1</v>
      </c>
      <c r="H43" s="28"/>
    </row>
    <row r="44" spans="1:8" x14ac:dyDescent="0.2">
      <c r="A44" s="34">
        <f>Fragenkatalog!A44</f>
        <v>33</v>
      </c>
      <c r="B44" s="14">
        <f>IF(Fragenkatalog!$D44=Variablen!A$1,1,0)</f>
        <v>0</v>
      </c>
      <c r="C44" s="14">
        <f>IF(Fragenkatalog!$D44=Variablen!A$4,1,0)</f>
        <v>0</v>
      </c>
      <c r="D44" s="14">
        <f>IF(Fragenkatalog!$D44=Variablen!A$2,1,0)</f>
        <v>0</v>
      </c>
      <c r="E44" s="14">
        <f>IF(Fragenkatalog!$D44=Variablen!A$3,1,0)</f>
        <v>0</v>
      </c>
      <c r="F44" s="35">
        <f>IF(Fragenkatalog!$D44="",1,0)</f>
        <v>1</v>
      </c>
      <c r="H44" s="28"/>
    </row>
    <row r="45" spans="1:8" x14ac:dyDescent="0.2">
      <c r="A45" s="34">
        <f>Fragenkatalog!A45</f>
        <v>34</v>
      </c>
      <c r="B45" s="14">
        <f>IF(Fragenkatalog!$D45=Variablen!A$1,1,0)</f>
        <v>0</v>
      </c>
      <c r="C45" s="14">
        <f>IF(Fragenkatalog!$D45=Variablen!A$4,1,0)</f>
        <v>0</v>
      </c>
      <c r="D45" s="14">
        <f>IF(Fragenkatalog!$D45=Variablen!A$2,1,0)</f>
        <v>0</v>
      </c>
      <c r="E45" s="14">
        <f>IF(Fragenkatalog!$D45=Variablen!A$3,1,0)</f>
        <v>0</v>
      </c>
      <c r="F45" s="35">
        <f>IF(Fragenkatalog!$D45="",1,0)</f>
        <v>1</v>
      </c>
      <c r="H45" s="28"/>
    </row>
    <row r="46" spans="1:8" x14ac:dyDescent="0.2">
      <c r="A46" s="39" t="str">
        <f>Fragenkatalog!A46</f>
        <v>OPS.1.1.4 – Schutz vor Schadprogrammen</v>
      </c>
      <c r="B46" s="14"/>
      <c r="C46" s="14"/>
      <c r="D46" s="14"/>
      <c r="E46" s="14"/>
      <c r="F46" s="35"/>
      <c r="H46" s="28"/>
    </row>
    <row r="47" spans="1:8" x14ac:dyDescent="0.2">
      <c r="A47" s="34">
        <f>Fragenkatalog!A47</f>
        <v>35</v>
      </c>
      <c r="B47" s="14">
        <f>IF(Fragenkatalog!$D47=Variablen!A$1,1,0)</f>
        <v>0</v>
      </c>
      <c r="C47" s="14">
        <f>IF(Fragenkatalog!$D47=Variablen!A$4,1,0)</f>
        <v>0</v>
      </c>
      <c r="D47" s="14">
        <f>IF(Fragenkatalog!$D47=Variablen!A$2,1,0)</f>
        <v>0</v>
      </c>
      <c r="E47" s="14">
        <f>IF(Fragenkatalog!$D47=Variablen!A$3,1,0)</f>
        <v>0</v>
      </c>
      <c r="F47" s="35">
        <f>IF(Fragenkatalog!$D47="",1,0)</f>
        <v>1</v>
      </c>
      <c r="H47" s="28"/>
    </row>
    <row r="48" spans="1:8" x14ac:dyDescent="0.2">
      <c r="A48" s="34">
        <f>Fragenkatalog!A48</f>
        <v>36</v>
      </c>
      <c r="B48" s="14">
        <f>IF(Fragenkatalog!$D48=Variablen!A$1,1,0)</f>
        <v>0</v>
      </c>
      <c r="C48" s="14">
        <f>IF(Fragenkatalog!$D48=Variablen!A$4,1,0)</f>
        <v>0</v>
      </c>
      <c r="D48" s="14">
        <f>IF(Fragenkatalog!$D48=Variablen!A$2,1,0)</f>
        <v>0</v>
      </c>
      <c r="E48" s="14">
        <f>IF(Fragenkatalog!$D48=Variablen!A$3,1,0)</f>
        <v>0</v>
      </c>
      <c r="F48" s="35">
        <f>IF(Fragenkatalog!$D48="",1,0)</f>
        <v>1</v>
      </c>
      <c r="H48" s="28"/>
    </row>
    <row r="49" spans="1:8" x14ac:dyDescent="0.2">
      <c r="A49" s="34">
        <f>Fragenkatalog!A49</f>
        <v>37</v>
      </c>
      <c r="B49" s="14">
        <f>IF(Fragenkatalog!$D49=Variablen!A$1,1,0)</f>
        <v>0</v>
      </c>
      <c r="C49" s="14">
        <f>IF(Fragenkatalog!$D49=Variablen!A$4,1,0)</f>
        <v>0</v>
      </c>
      <c r="D49" s="14">
        <f>IF(Fragenkatalog!$D49=Variablen!A$2,1,0)</f>
        <v>0</v>
      </c>
      <c r="E49" s="14">
        <f>IF(Fragenkatalog!$D49=Variablen!A$3,1,0)</f>
        <v>0</v>
      </c>
      <c r="F49" s="35">
        <f>IF(Fragenkatalog!$D49="",1,0)</f>
        <v>1</v>
      </c>
      <c r="H49" s="28"/>
    </row>
    <row r="50" spans="1:8" x14ac:dyDescent="0.2">
      <c r="A50" s="34">
        <f>Fragenkatalog!A50</f>
        <v>38</v>
      </c>
      <c r="B50" s="14">
        <f>IF(Fragenkatalog!$D50=Variablen!A$1,1,0)</f>
        <v>0</v>
      </c>
      <c r="C50" s="14">
        <f>IF(Fragenkatalog!$D50=Variablen!A$4,1,0)</f>
        <v>0</v>
      </c>
      <c r="D50" s="14">
        <f>IF(Fragenkatalog!$D50=Variablen!A$2,1,0)</f>
        <v>0</v>
      </c>
      <c r="E50" s="14">
        <f>IF(Fragenkatalog!$D50=Variablen!A$3,1,0)</f>
        <v>0</v>
      </c>
      <c r="F50" s="35">
        <f>IF(Fragenkatalog!$D50="",1,0)</f>
        <v>1</v>
      </c>
      <c r="H50" s="28"/>
    </row>
    <row r="51" spans="1:8" x14ac:dyDescent="0.2">
      <c r="A51" s="34">
        <f>Fragenkatalog!A51</f>
        <v>39</v>
      </c>
      <c r="B51" s="14">
        <f>IF(Fragenkatalog!$D51=Variablen!A$1,1,0)</f>
        <v>0</v>
      </c>
      <c r="C51" s="14">
        <f>IF(Fragenkatalog!$D51=Variablen!A$4,1,0)</f>
        <v>0</v>
      </c>
      <c r="D51" s="14">
        <f>IF(Fragenkatalog!$D51=Variablen!A$2,1,0)</f>
        <v>0</v>
      </c>
      <c r="E51" s="14">
        <f>IF(Fragenkatalog!$D51=Variablen!A$3,1,0)</f>
        <v>0</v>
      </c>
      <c r="F51" s="35">
        <f>IF(Fragenkatalog!$D51="",1,0)</f>
        <v>1</v>
      </c>
      <c r="H51" s="28"/>
    </row>
    <row r="52" spans="1:8" x14ac:dyDescent="0.2">
      <c r="A52" s="34">
        <f>Fragenkatalog!A52</f>
        <v>40</v>
      </c>
      <c r="B52" s="14">
        <f>IF(Fragenkatalog!$D52=Variablen!A$1,1,0)</f>
        <v>0</v>
      </c>
      <c r="C52" s="14">
        <f>IF(Fragenkatalog!$D52=Variablen!A$4,1,0)</f>
        <v>0</v>
      </c>
      <c r="D52" s="14">
        <f>IF(Fragenkatalog!$D52=Variablen!A$2,1,0)</f>
        <v>0</v>
      </c>
      <c r="E52" s="14">
        <f>IF(Fragenkatalog!$D52=Variablen!A$3,1,0)</f>
        <v>0</v>
      </c>
      <c r="F52" s="35">
        <f>IF(Fragenkatalog!$D52="",1,0)</f>
        <v>1</v>
      </c>
      <c r="H52" s="28"/>
    </row>
    <row r="53" spans="1:8" x14ac:dyDescent="0.2">
      <c r="A53" s="39" t="str">
        <f>Fragenkatalog!A53</f>
        <v>OPS.1.1.5 Protokollierung</v>
      </c>
      <c r="B53" s="14"/>
      <c r="C53" s="14"/>
      <c r="D53" s="14"/>
      <c r="E53" s="14"/>
      <c r="F53" s="35"/>
      <c r="H53" s="28"/>
    </row>
    <row r="54" spans="1:8" ht="13.5" thickBot="1" x14ac:dyDescent="0.25">
      <c r="A54" s="36">
        <f>Fragenkatalog!A54</f>
        <v>41</v>
      </c>
      <c r="B54" s="37">
        <f>IF(Fragenkatalog!$D54=Variablen!A$1,1,0)</f>
        <v>0</v>
      </c>
      <c r="C54" s="37">
        <f>IF(Fragenkatalog!$D54=Variablen!A$4,1,0)</f>
        <v>0</v>
      </c>
      <c r="D54" s="37">
        <f>IF(Fragenkatalog!$D54=Variablen!A$2,1,0)</f>
        <v>0</v>
      </c>
      <c r="E54" s="37">
        <f>IF(Fragenkatalog!$D54=Variablen!A$3,1,0)</f>
        <v>0</v>
      </c>
      <c r="F54" s="38">
        <f>IF(Fragenkatalog!$D54="",1,0)</f>
        <v>1</v>
      </c>
      <c r="H54" s="28"/>
    </row>
    <row r="55" spans="1:8" x14ac:dyDescent="0.2">
      <c r="A55" s="31" t="str">
        <f>Fragenkatalog!A55</f>
        <v>DER.2.1 – Behandlung von Sicherheitsvorfällen</v>
      </c>
      <c r="B55" s="32"/>
      <c r="C55" s="32"/>
      <c r="D55" s="32"/>
      <c r="E55" s="32"/>
      <c r="F55" s="33"/>
      <c r="H55" s="28">
        <v>12</v>
      </c>
    </row>
    <row r="56" spans="1:8" x14ac:dyDescent="0.2">
      <c r="A56" s="34">
        <f>Fragenkatalog!A56</f>
        <v>42</v>
      </c>
      <c r="B56" s="14">
        <f>IF(Fragenkatalog!$D56=Variablen!A$1,1,0)</f>
        <v>0</v>
      </c>
      <c r="C56" s="14">
        <f>IF(Fragenkatalog!$D56=Variablen!A$4,1,0)</f>
        <v>0</v>
      </c>
      <c r="D56" s="14">
        <f>IF(Fragenkatalog!$D56=Variablen!A$2,1,0)</f>
        <v>0</v>
      </c>
      <c r="E56" s="14">
        <f>IF(Fragenkatalog!$D56=Variablen!A$3,1,0)</f>
        <v>0</v>
      </c>
      <c r="F56" s="35">
        <f>IF(Fragenkatalog!$D56="",1,0)</f>
        <v>1</v>
      </c>
      <c r="H56" s="28"/>
    </row>
    <row r="57" spans="1:8" x14ac:dyDescent="0.2">
      <c r="A57" s="34">
        <f>Fragenkatalog!A57</f>
        <v>43</v>
      </c>
      <c r="B57" s="14">
        <f>IF(Fragenkatalog!$D57=Variablen!A$1,1,0)</f>
        <v>0</v>
      </c>
      <c r="C57" s="14">
        <f>IF(Fragenkatalog!$D57=Variablen!A$4,1,0)</f>
        <v>0</v>
      </c>
      <c r="D57" s="14">
        <f>IF(Fragenkatalog!$D57=Variablen!A$2,1,0)</f>
        <v>0</v>
      </c>
      <c r="E57" s="14">
        <f>IF(Fragenkatalog!$D57=Variablen!A$3,1,0)</f>
        <v>0</v>
      </c>
      <c r="F57" s="35">
        <f>IF(Fragenkatalog!$D57="",1,0)</f>
        <v>1</v>
      </c>
      <c r="H57" s="28"/>
    </row>
    <row r="58" spans="1:8" x14ac:dyDescent="0.2">
      <c r="A58" s="34">
        <f>Fragenkatalog!A58</f>
        <v>44</v>
      </c>
      <c r="B58" s="14">
        <f>IF(Fragenkatalog!$D58=Variablen!A$1,1,0)</f>
        <v>0</v>
      </c>
      <c r="C58" s="14">
        <f>IF(Fragenkatalog!$D58=Variablen!A$4,1,0)</f>
        <v>0</v>
      </c>
      <c r="D58" s="14">
        <f>IF(Fragenkatalog!$D58=Variablen!A$2,1,0)</f>
        <v>0</v>
      </c>
      <c r="E58" s="14">
        <f>IF(Fragenkatalog!$D58=Variablen!A$3,1,0)</f>
        <v>0</v>
      </c>
      <c r="F58" s="35">
        <f>IF(Fragenkatalog!$D58="",1,0)</f>
        <v>1</v>
      </c>
      <c r="H58" s="28"/>
    </row>
    <row r="59" spans="1:8" x14ac:dyDescent="0.2">
      <c r="A59" s="34">
        <f>Fragenkatalog!A59</f>
        <v>45</v>
      </c>
      <c r="B59" s="14">
        <f>IF(Fragenkatalog!$D59=Variablen!A$1,1,0)</f>
        <v>0</v>
      </c>
      <c r="C59" s="14">
        <f>IF(Fragenkatalog!$D59=Variablen!A$4,1,0)</f>
        <v>0</v>
      </c>
      <c r="D59" s="14">
        <f>IF(Fragenkatalog!$D59=Variablen!A$2,1,0)</f>
        <v>0</v>
      </c>
      <c r="E59" s="14">
        <f>IF(Fragenkatalog!$D59=Variablen!A$3,1,0)</f>
        <v>0</v>
      </c>
      <c r="F59" s="35">
        <f>IF(Fragenkatalog!$D59="",1,0)</f>
        <v>1</v>
      </c>
      <c r="H59" s="28"/>
    </row>
    <row r="60" spans="1:8" x14ac:dyDescent="0.2">
      <c r="A60" s="34">
        <f>Fragenkatalog!A60</f>
        <v>46</v>
      </c>
      <c r="B60" s="14">
        <f>IF(Fragenkatalog!$D60=Variablen!A$1,1,0)</f>
        <v>0</v>
      </c>
      <c r="C60" s="14">
        <f>IF(Fragenkatalog!$D60=Variablen!A$4,1,0)</f>
        <v>0</v>
      </c>
      <c r="D60" s="14">
        <f>IF(Fragenkatalog!$D60=Variablen!A$2,1,0)</f>
        <v>0</v>
      </c>
      <c r="E60" s="14">
        <f>IF(Fragenkatalog!$D60=Variablen!A$3,1,0)</f>
        <v>0</v>
      </c>
      <c r="F60" s="35">
        <f>IF(Fragenkatalog!$D60="",1,0)</f>
        <v>1</v>
      </c>
      <c r="H60" s="28"/>
    </row>
    <row r="61" spans="1:8" x14ac:dyDescent="0.2">
      <c r="A61" s="39" t="str">
        <f>Fragenkatalog!A61</f>
        <v>DER.4 – Notfallmanagement</v>
      </c>
      <c r="B61" s="14"/>
      <c r="C61" s="14"/>
      <c r="D61" s="14"/>
      <c r="E61" s="14"/>
      <c r="F61" s="35"/>
      <c r="H61" s="28"/>
    </row>
    <row r="62" spans="1:8" ht="13.5" thickBot="1" x14ac:dyDescent="0.25">
      <c r="A62" s="36">
        <f>Fragenkatalog!A62</f>
        <v>47</v>
      </c>
      <c r="B62" s="37">
        <f>IF(Fragenkatalog!$D62=Variablen!A$1,1,0)</f>
        <v>0</v>
      </c>
      <c r="C62" s="37">
        <f>IF(Fragenkatalog!$D62=Variablen!A$4,1,0)</f>
        <v>0</v>
      </c>
      <c r="D62" s="37">
        <f>IF(Fragenkatalog!$D62=Variablen!A$2,1,0)</f>
        <v>0</v>
      </c>
      <c r="E62" s="37">
        <f>IF(Fragenkatalog!$D62=Variablen!A$3,1,0)</f>
        <v>0</v>
      </c>
      <c r="F62" s="38">
        <f>IF(Fragenkatalog!$D62="",1,0)</f>
        <v>1</v>
      </c>
      <c r="H62" s="28"/>
    </row>
    <row r="63" spans="1:8" x14ac:dyDescent="0.2">
      <c r="A63" s="31" t="str">
        <f>Fragenkatalog!A63</f>
        <v>APP.1.1 – Office-Produkte</v>
      </c>
      <c r="B63" s="32"/>
      <c r="C63" s="32"/>
      <c r="D63" s="32"/>
      <c r="E63" s="32"/>
      <c r="F63" s="33"/>
      <c r="H63" s="28">
        <v>20</v>
      </c>
    </row>
    <row r="64" spans="1:8" x14ac:dyDescent="0.2">
      <c r="A64" s="34">
        <f>Fragenkatalog!A64</f>
        <v>48</v>
      </c>
      <c r="B64" s="14">
        <f>IF(Fragenkatalog!$D64=Variablen!A$1,1,0)</f>
        <v>0</v>
      </c>
      <c r="C64" s="14">
        <f>IF(Fragenkatalog!$D64=Variablen!A$4,1,0)</f>
        <v>0</v>
      </c>
      <c r="D64" s="14">
        <f>IF(Fragenkatalog!$D64=Variablen!A$2,1,0)</f>
        <v>0</v>
      </c>
      <c r="E64" s="14">
        <f>IF(Fragenkatalog!$D64=Variablen!A$3,1,0)</f>
        <v>0</v>
      </c>
      <c r="F64" s="35">
        <f>IF(Fragenkatalog!$D64="",1,0)</f>
        <v>1</v>
      </c>
      <c r="H64" s="28"/>
    </row>
    <row r="65" spans="1:8" x14ac:dyDescent="0.2">
      <c r="A65" s="34">
        <f>Fragenkatalog!A65</f>
        <v>49</v>
      </c>
      <c r="B65" s="14">
        <f>IF(Fragenkatalog!$D65=Variablen!A$1,1,0)</f>
        <v>0</v>
      </c>
      <c r="C65" s="14">
        <f>IF(Fragenkatalog!$D65=Variablen!A$4,1,0)</f>
        <v>0</v>
      </c>
      <c r="D65" s="14">
        <f>IF(Fragenkatalog!$D65=Variablen!A$2,1,0)</f>
        <v>0</v>
      </c>
      <c r="E65" s="14">
        <f>IF(Fragenkatalog!$D65=Variablen!A$3,1,0)</f>
        <v>0</v>
      </c>
      <c r="F65" s="35">
        <f>IF(Fragenkatalog!$D65="",1,0)</f>
        <v>1</v>
      </c>
      <c r="H65" s="28"/>
    </row>
    <row r="66" spans="1:8" x14ac:dyDescent="0.2">
      <c r="A66" s="34">
        <f>Fragenkatalog!A66</f>
        <v>50</v>
      </c>
      <c r="B66" s="14">
        <f>IF(Fragenkatalog!$D66=Variablen!A$1,1,0)</f>
        <v>0</v>
      </c>
      <c r="C66" s="14">
        <f>IF(Fragenkatalog!$D66=Variablen!A$4,1,0)</f>
        <v>0</v>
      </c>
      <c r="D66" s="14">
        <f>IF(Fragenkatalog!$D66=Variablen!A$2,1,0)</f>
        <v>0</v>
      </c>
      <c r="E66" s="14">
        <f>IF(Fragenkatalog!$D66=Variablen!A$3,1,0)</f>
        <v>0</v>
      </c>
      <c r="F66" s="35">
        <f>IF(Fragenkatalog!$D66="",1,0)</f>
        <v>1</v>
      </c>
      <c r="H66" s="28"/>
    </row>
    <row r="67" spans="1:8" x14ac:dyDescent="0.2">
      <c r="A67" s="39" t="str">
        <f>Fragenkatalog!A67</f>
        <v>APP.3.2 – Webserver</v>
      </c>
      <c r="B67" s="14"/>
      <c r="C67" s="14"/>
      <c r="D67" s="14"/>
      <c r="E67" s="14"/>
      <c r="F67" s="35"/>
      <c r="H67" s="28"/>
    </row>
    <row r="68" spans="1:8" x14ac:dyDescent="0.2">
      <c r="A68" s="34">
        <f>Fragenkatalog!A68</f>
        <v>51</v>
      </c>
      <c r="B68" s="14">
        <f>IF(Fragenkatalog!$D68=Variablen!A$1,1,0)</f>
        <v>0</v>
      </c>
      <c r="C68" s="14">
        <f>IF(Fragenkatalog!$D68=Variablen!A$4,1,0)</f>
        <v>0</v>
      </c>
      <c r="D68" s="14">
        <f>IF(Fragenkatalog!$D68=Variablen!A$2,1,0)</f>
        <v>0</v>
      </c>
      <c r="E68" s="14">
        <f>IF(Fragenkatalog!$D68=Variablen!A$3,1,0)</f>
        <v>0</v>
      </c>
      <c r="F68" s="35">
        <f>IF(Fragenkatalog!$D68="",1,0)</f>
        <v>1</v>
      </c>
      <c r="H68" s="28"/>
    </row>
    <row r="69" spans="1:8" x14ac:dyDescent="0.2">
      <c r="A69" s="39" t="str">
        <f>Fragenkatalog!A69</f>
        <v>APP.3.3 – Fileserver</v>
      </c>
      <c r="B69" s="14"/>
      <c r="C69" s="14"/>
      <c r="D69" s="14"/>
      <c r="E69" s="14"/>
      <c r="F69" s="35"/>
      <c r="H69" s="28"/>
    </row>
    <row r="70" spans="1:8" x14ac:dyDescent="0.2">
      <c r="A70" s="34">
        <f>Fragenkatalog!A70</f>
        <v>52</v>
      </c>
      <c r="B70" s="14">
        <f>IF(Fragenkatalog!$D70=Variablen!A$1,1,0)</f>
        <v>0</v>
      </c>
      <c r="C70" s="14">
        <f>IF(Fragenkatalog!$D70=Variablen!A$4,1,0)</f>
        <v>0</v>
      </c>
      <c r="D70" s="14">
        <f>IF(Fragenkatalog!$D70=Variablen!A$2,1,0)</f>
        <v>0</v>
      </c>
      <c r="E70" s="14">
        <f>IF(Fragenkatalog!$D70=Variablen!A$3,1,0)</f>
        <v>0</v>
      </c>
      <c r="F70" s="35">
        <f>IF(Fragenkatalog!$D70="",1,0)</f>
        <v>1</v>
      </c>
      <c r="H70" s="28"/>
    </row>
    <row r="71" spans="1:8" x14ac:dyDescent="0.2">
      <c r="A71" s="39" t="str">
        <f>Fragenkatalog!A71</f>
        <v>APP.5.3 Allgemeiner E-Mail-Client und -Server</v>
      </c>
      <c r="B71" s="14"/>
      <c r="C71" s="14"/>
      <c r="D71" s="14"/>
      <c r="E71" s="14"/>
      <c r="F71" s="35"/>
      <c r="H71" s="28"/>
    </row>
    <row r="72" spans="1:8" x14ac:dyDescent="0.2">
      <c r="A72" s="34">
        <f>Fragenkatalog!A72</f>
        <v>53</v>
      </c>
      <c r="B72" s="14">
        <f>IF(Fragenkatalog!$D72=Variablen!A$1,1,0)</f>
        <v>0</v>
      </c>
      <c r="C72" s="14">
        <f>IF(Fragenkatalog!$D72=Variablen!A$4,1,0)</f>
        <v>0</v>
      </c>
      <c r="D72" s="14">
        <f>IF(Fragenkatalog!$D72=Variablen!A$2,1,0)</f>
        <v>0</v>
      </c>
      <c r="E72" s="14">
        <f>IF(Fragenkatalog!$D72=Variablen!A$3,1,0)</f>
        <v>0</v>
      </c>
      <c r="F72" s="35">
        <f>IF(Fragenkatalog!$D72="",1,0)</f>
        <v>1</v>
      </c>
      <c r="H72" s="28"/>
    </row>
    <row r="73" spans="1:8" x14ac:dyDescent="0.2">
      <c r="A73" s="34">
        <f>Fragenkatalog!A73</f>
        <v>54</v>
      </c>
      <c r="B73" s="14">
        <f>IF(Fragenkatalog!$D73=Variablen!A$1,1,0)</f>
        <v>0</v>
      </c>
      <c r="C73" s="14">
        <f>IF(Fragenkatalog!$D73=Variablen!A$4,1,0)</f>
        <v>0</v>
      </c>
      <c r="D73" s="14">
        <f>IF(Fragenkatalog!$D73=Variablen!A$2,1,0)</f>
        <v>0</v>
      </c>
      <c r="E73" s="14">
        <f>IF(Fragenkatalog!$D73=Variablen!A$3,1,0)</f>
        <v>0</v>
      </c>
      <c r="F73" s="35">
        <f>IF(Fragenkatalog!$D73="",1,0)</f>
        <v>1</v>
      </c>
      <c r="H73" s="28"/>
    </row>
    <row r="74" spans="1:8" x14ac:dyDescent="0.2">
      <c r="A74" s="34">
        <f>Fragenkatalog!A74</f>
        <v>55</v>
      </c>
      <c r="B74" s="14">
        <f>IF(Fragenkatalog!$D74=Variablen!A$1,1,0)</f>
        <v>0</v>
      </c>
      <c r="C74" s="14">
        <f>IF(Fragenkatalog!$D74=Variablen!A$4,1,0)</f>
        <v>0</v>
      </c>
      <c r="D74" s="14">
        <f>IF(Fragenkatalog!$D74=Variablen!A$2,1,0)</f>
        <v>0</v>
      </c>
      <c r="E74" s="14">
        <f>IF(Fragenkatalog!$D74=Variablen!A$3,1,0)</f>
        <v>0</v>
      </c>
      <c r="F74" s="35">
        <f>IF(Fragenkatalog!$D74="",1,0)</f>
        <v>1</v>
      </c>
      <c r="H74" s="28"/>
    </row>
    <row r="75" spans="1:8" x14ac:dyDescent="0.2">
      <c r="A75" s="34">
        <f>Fragenkatalog!A75</f>
        <v>56</v>
      </c>
      <c r="B75" s="14">
        <f>IF(Fragenkatalog!$D75=Variablen!A$1,1,0)</f>
        <v>0</v>
      </c>
      <c r="C75" s="14">
        <f>IF(Fragenkatalog!$D75=Variablen!A$4,1,0)</f>
        <v>0</v>
      </c>
      <c r="D75" s="14">
        <f>IF(Fragenkatalog!$D75=Variablen!A$2,1,0)</f>
        <v>0</v>
      </c>
      <c r="E75" s="14">
        <f>IF(Fragenkatalog!$D75=Variablen!A$3,1,0)</f>
        <v>0</v>
      </c>
      <c r="F75" s="35">
        <f>IF(Fragenkatalog!$D75="",1,0)</f>
        <v>1</v>
      </c>
      <c r="H75" s="28"/>
    </row>
    <row r="76" spans="1:8" ht="13.5" thickBot="1" x14ac:dyDescent="0.25">
      <c r="A76" s="36">
        <f>Fragenkatalog!A76</f>
        <v>57</v>
      </c>
      <c r="B76" s="37">
        <f>IF(Fragenkatalog!$D76=Variablen!A$1,1,0)</f>
        <v>0</v>
      </c>
      <c r="C76" s="37">
        <f>IF(Fragenkatalog!$D76=Variablen!A$4,1,0)</f>
        <v>0</v>
      </c>
      <c r="D76" s="37">
        <f>IF(Fragenkatalog!$D76=Variablen!A$2,1,0)</f>
        <v>0</v>
      </c>
      <c r="E76" s="37">
        <f>IF(Fragenkatalog!$D76=Variablen!A$3,1,0)</f>
        <v>0</v>
      </c>
      <c r="F76" s="38">
        <f>IF(Fragenkatalog!$D76="",1,0)</f>
        <v>1</v>
      </c>
      <c r="H76" s="28"/>
    </row>
    <row r="77" spans="1:8" x14ac:dyDescent="0.2">
      <c r="A77" s="31" t="str">
        <f>Fragenkatalog!A77</f>
        <v>SYS.1.1 – Allgemeiner Server</v>
      </c>
      <c r="B77" s="32"/>
      <c r="C77" s="32"/>
      <c r="D77" s="32"/>
      <c r="E77" s="32"/>
      <c r="F77" s="33"/>
      <c r="H77" s="28">
        <v>44</v>
      </c>
    </row>
    <row r="78" spans="1:8" x14ac:dyDescent="0.2">
      <c r="A78" s="34">
        <f>Fragenkatalog!A78</f>
        <v>58</v>
      </c>
      <c r="B78" s="14">
        <f>IF(Fragenkatalog!$D78=Variablen!A$1,1,0)</f>
        <v>0</v>
      </c>
      <c r="C78" s="14">
        <f>IF(Fragenkatalog!$D78=Variablen!A$4,1,0)</f>
        <v>0</v>
      </c>
      <c r="D78" s="14">
        <f>IF(Fragenkatalog!$D78=Variablen!A$2,1,0)</f>
        <v>0</v>
      </c>
      <c r="E78" s="14">
        <f>IF(Fragenkatalog!$D78=Variablen!A$3,1,0)</f>
        <v>0</v>
      </c>
      <c r="F78" s="35">
        <f>IF(Fragenkatalog!$D78="",1,0)</f>
        <v>1</v>
      </c>
      <c r="H78" s="28"/>
    </row>
    <row r="79" spans="1:8" x14ac:dyDescent="0.2">
      <c r="A79" s="34">
        <f>Fragenkatalog!A79</f>
        <v>59</v>
      </c>
      <c r="B79" s="14">
        <f>IF(Fragenkatalog!$D79=Variablen!A$1,1,0)</f>
        <v>0</v>
      </c>
      <c r="C79" s="14">
        <f>IF(Fragenkatalog!$D79=Variablen!A$4,1,0)</f>
        <v>0</v>
      </c>
      <c r="D79" s="14">
        <f>IF(Fragenkatalog!$D79=Variablen!A$2,1,0)</f>
        <v>0</v>
      </c>
      <c r="E79" s="14">
        <f>IF(Fragenkatalog!$D79=Variablen!A$3,1,0)</f>
        <v>0</v>
      </c>
      <c r="F79" s="35">
        <f>IF(Fragenkatalog!$D79="",1,0)</f>
        <v>1</v>
      </c>
      <c r="H79" s="28"/>
    </row>
    <row r="80" spans="1:8" x14ac:dyDescent="0.2">
      <c r="A80" s="34">
        <f>Fragenkatalog!A80</f>
        <v>60</v>
      </c>
      <c r="B80" s="14">
        <f>IF(Fragenkatalog!$D80=Variablen!A$1,1,0)</f>
        <v>0</v>
      </c>
      <c r="C80" s="14">
        <f>IF(Fragenkatalog!$D80=Variablen!A$4,1,0)</f>
        <v>0</v>
      </c>
      <c r="D80" s="14">
        <f>IF(Fragenkatalog!$D80=Variablen!A$2,1,0)</f>
        <v>0</v>
      </c>
      <c r="E80" s="14">
        <f>IF(Fragenkatalog!$D80=Variablen!A$3,1,0)</f>
        <v>0</v>
      </c>
      <c r="F80" s="35">
        <f>IF(Fragenkatalog!$D80="",1,0)</f>
        <v>1</v>
      </c>
      <c r="H80" s="28"/>
    </row>
    <row r="81" spans="1:8" x14ac:dyDescent="0.2">
      <c r="A81" s="34">
        <f>Fragenkatalog!A81</f>
        <v>61</v>
      </c>
      <c r="B81" s="14">
        <f>IF(Fragenkatalog!$D81=Variablen!A$1,1,0)</f>
        <v>0</v>
      </c>
      <c r="C81" s="14">
        <f>IF(Fragenkatalog!$D81=Variablen!A$4,1,0)</f>
        <v>0</v>
      </c>
      <c r="D81" s="14">
        <f>IF(Fragenkatalog!$D81=Variablen!A$2,1,0)</f>
        <v>0</v>
      </c>
      <c r="E81" s="14">
        <f>IF(Fragenkatalog!$D81=Variablen!A$3,1,0)</f>
        <v>0</v>
      </c>
      <c r="F81" s="35">
        <f>IF(Fragenkatalog!$D81="",1,0)</f>
        <v>1</v>
      </c>
      <c r="H81" s="28"/>
    </row>
    <row r="82" spans="1:8" x14ac:dyDescent="0.2">
      <c r="A82" s="34">
        <f>Fragenkatalog!A82</f>
        <v>62</v>
      </c>
      <c r="B82" s="14">
        <f>IF(Fragenkatalog!$D82=Variablen!A$1,1,0)</f>
        <v>0</v>
      </c>
      <c r="C82" s="14">
        <f>IF(Fragenkatalog!$D82=Variablen!A$4,1,0)</f>
        <v>0</v>
      </c>
      <c r="D82" s="14">
        <f>IF(Fragenkatalog!$D82=Variablen!A$2,1,0)</f>
        <v>0</v>
      </c>
      <c r="E82" s="14">
        <f>IF(Fragenkatalog!$D82=Variablen!A$3,1,0)</f>
        <v>0</v>
      </c>
      <c r="F82" s="35">
        <f>IF(Fragenkatalog!$D82="",1,0)</f>
        <v>1</v>
      </c>
      <c r="H82" s="28"/>
    </row>
    <row r="83" spans="1:8" x14ac:dyDescent="0.2">
      <c r="A83" s="34">
        <f>Fragenkatalog!A83</f>
        <v>63</v>
      </c>
      <c r="B83" s="14">
        <f>IF(Fragenkatalog!$D83=Variablen!A$1,1,0)</f>
        <v>0</v>
      </c>
      <c r="C83" s="14">
        <f>IF(Fragenkatalog!$D83=Variablen!A$4,1,0)</f>
        <v>0</v>
      </c>
      <c r="D83" s="14">
        <f>IF(Fragenkatalog!$D83=Variablen!A$2,1,0)</f>
        <v>0</v>
      </c>
      <c r="E83" s="14">
        <f>IF(Fragenkatalog!$D83=Variablen!A$3,1,0)</f>
        <v>0</v>
      </c>
      <c r="F83" s="35">
        <f>IF(Fragenkatalog!$D83="",1,0)</f>
        <v>1</v>
      </c>
      <c r="H83" s="28"/>
    </row>
    <row r="84" spans="1:8" x14ac:dyDescent="0.2">
      <c r="A84" s="39" t="str">
        <f>Fragenkatalog!A84</f>
        <v>SYS.1.2.3 Windows Server</v>
      </c>
      <c r="B84" s="14"/>
      <c r="C84" s="14"/>
      <c r="D84" s="14"/>
      <c r="E84" s="14"/>
      <c r="F84" s="35"/>
      <c r="H84" s="28"/>
    </row>
    <row r="85" spans="1:8" x14ac:dyDescent="0.2">
      <c r="A85" s="34">
        <f>Fragenkatalog!A85</f>
        <v>64</v>
      </c>
      <c r="B85" s="14">
        <f>IF(Fragenkatalog!$D85=Variablen!A$1,1,0)</f>
        <v>0</v>
      </c>
      <c r="C85" s="14">
        <f>IF(Fragenkatalog!$D85=Variablen!A$4,1,0)</f>
        <v>0</v>
      </c>
      <c r="D85" s="14">
        <f>IF(Fragenkatalog!$D85=Variablen!A$2,1,0)</f>
        <v>0</v>
      </c>
      <c r="E85" s="14">
        <f>IF(Fragenkatalog!$D85=Variablen!A$3,1,0)</f>
        <v>0</v>
      </c>
      <c r="F85" s="35">
        <f>IF(Fragenkatalog!$D85="",1,0)</f>
        <v>1</v>
      </c>
      <c r="H85" s="28"/>
    </row>
    <row r="86" spans="1:8" x14ac:dyDescent="0.2">
      <c r="A86" s="39" t="str">
        <f>Fragenkatalog!A86</f>
        <v>SYS.2.1 – Allgemeiner Client</v>
      </c>
      <c r="B86" s="14"/>
      <c r="C86" s="14"/>
      <c r="D86" s="14"/>
      <c r="E86" s="14"/>
      <c r="F86" s="35"/>
      <c r="H86" s="28"/>
    </row>
    <row r="87" spans="1:8" x14ac:dyDescent="0.2">
      <c r="A87" s="34">
        <f>Fragenkatalog!A87</f>
        <v>65</v>
      </c>
      <c r="B87" s="14">
        <f>IF(Fragenkatalog!$D87=Variablen!A$1,1,0)</f>
        <v>0</v>
      </c>
      <c r="C87" s="14">
        <f>IF(Fragenkatalog!$D87=Variablen!A$4,1,0)</f>
        <v>0</v>
      </c>
      <c r="D87" s="14">
        <f>IF(Fragenkatalog!$D87=Variablen!A$2,1,0)</f>
        <v>0</v>
      </c>
      <c r="E87" s="14">
        <f>IF(Fragenkatalog!$D87=Variablen!A$3,1,0)</f>
        <v>0</v>
      </c>
      <c r="F87" s="35">
        <f>IF(Fragenkatalog!$D87="",1,0)</f>
        <v>1</v>
      </c>
      <c r="H87" s="28"/>
    </row>
    <row r="88" spans="1:8" x14ac:dyDescent="0.2">
      <c r="A88" s="39" t="str">
        <f>Fragenkatalog!A88</f>
        <v>SYS.3.1 – Laptops</v>
      </c>
      <c r="B88" s="14"/>
      <c r="C88" s="14"/>
      <c r="D88" s="14"/>
      <c r="E88" s="14"/>
      <c r="F88" s="35"/>
      <c r="H88" s="28"/>
    </row>
    <row r="89" spans="1:8" x14ac:dyDescent="0.2">
      <c r="A89" s="34">
        <f>Fragenkatalog!A89</f>
        <v>66</v>
      </c>
      <c r="B89" s="14">
        <f>IF(Fragenkatalog!$D89=Variablen!A$1,1,0)</f>
        <v>0</v>
      </c>
      <c r="C89" s="14">
        <f>IF(Fragenkatalog!$D89=Variablen!A$4,1,0)</f>
        <v>0</v>
      </c>
      <c r="D89" s="14">
        <f>IF(Fragenkatalog!$D89=Variablen!A$2,1,0)</f>
        <v>0</v>
      </c>
      <c r="E89" s="14">
        <f>IF(Fragenkatalog!$D89=Variablen!A$3,1,0)</f>
        <v>0</v>
      </c>
      <c r="F89" s="35">
        <f>IF(Fragenkatalog!$D89="",1,0)</f>
        <v>1</v>
      </c>
      <c r="H89" s="28"/>
    </row>
    <row r="90" spans="1:8" x14ac:dyDescent="0.2">
      <c r="A90" s="34">
        <f>Fragenkatalog!A90</f>
        <v>67</v>
      </c>
      <c r="B90" s="14">
        <f>IF(Fragenkatalog!$D90=Variablen!A$1,1,0)</f>
        <v>0</v>
      </c>
      <c r="C90" s="14">
        <f>IF(Fragenkatalog!$D90=Variablen!A$4,1,0)</f>
        <v>0</v>
      </c>
      <c r="D90" s="14">
        <f>IF(Fragenkatalog!$D90=Variablen!A$2,1,0)</f>
        <v>0</v>
      </c>
      <c r="E90" s="14">
        <f>IF(Fragenkatalog!$D90=Variablen!A$3,1,0)</f>
        <v>0</v>
      </c>
      <c r="F90" s="35">
        <f>IF(Fragenkatalog!$D90="",1,0)</f>
        <v>1</v>
      </c>
      <c r="H90" s="28"/>
    </row>
    <row r="91" spans="1:8" x14ac:dyDescent="0.2">
      <c r="A91" s="34">
        <f>Fragenkatalog!A91</f>
        <v>68</v>
      </c>
      <c r="B91" s="14">
        <f>IF(Fragenkatalog!$D91=Variablen!A$1,1,0)</f>
        <v>0</v>
      </c>
      <c r="C91" s="14">
        <f>IF(Fragenkatalog!$D91=Variablen!A$4,1,0)</f>
        <v>0</v>
      </c>
      <c r="D91" s="14">
        <f>IF(Fragenkatalog!$D91=Variablen!A$2,1,0)</f>
        <v>0</v>
      </c>
      <c r="E91" s="14">
        <f>IF(Fragenkatalog!$D91=Variablen!A$3,1,0)</f>
        <v>0</v>
      </c>
      <c r="F91" s="35">
        <f>IF(Fragenkatalog!$D91="",1,0)</f>
        <v>1</v>
      </c>
      <c r="H91" s="28"/>
    </row>
    <row r="92" spans="1:8" x14ac:dyDescent="0.2">
      <c r="A92" s="39" t="str">
        <f>Fragenkatalog!A92</f>
        <v>SYS.3.2.1 – Allgemeine Smartphones und Tablets</v>
      </c>
      <c r="B92" s="14"/>
      <c r="C92" s="14"/>
      <c r="D92" s="14"/>
      <c r="E92" s="14"/>
      <c r="F92" s="35"/>
      <c r="H92" s="28"/>
    </row>
    <row r="93" spans="1:8" x14ac:dyDescent="0.2">
      <c r="A93" s="34">
        <f>Fragenkatalog!A93</f>
        <v>69</v>
      </c>
      <c r="B93" s="14">
        <f>IF(Fragenkatalog!$D93=Variablen!A$1,1,0)</f>
        <v>0</v>
      </c>
      <c r="C93" s="14">
        <f>IF(Fragenkatalog!$D93=Variablen!A$4,1,0)</f>
        <v>0</v>
      </c>
      <c r="D93" s="14">
        <f>IF(Fragenkatalog!$D93=Variablen!A$2,1,0)</f>
        <v>0</v>
      </c>
      <c r="E93" s="14">
        <f>IF(Fragenkatalog!$D93=Variablen!A$3,1,0)</f>
        <v>0</v>
      </c>
      <c r="F93" s="35">
        <f>IF(Fragenkatalog!$D93="",1,0)</f>
        <v>1</v>
      </c>
      <c r="H93" s="28"/>
    </row>
    <row r="94" spans="1:8" x14ac:dyDescent="0.2">
      <c r="A94" s="34">
        <f>Fragenkatalog!A94</f>
        <v>70</v>
      </c>
      <c r="B94" s="14">
        <f>IF(Fragenkatalog!$D94=Variablen!A$1,1,0)</f>
        <v>0</v>
      </c>
      <c r="C94" s="14">
        <f>IF(Fragenkatalog!$D94=Variablen!A$4,1,0)</f>
        <v>0</v>
      </c>
      <c r="D94" s="14">
        <f>IF(Fragenkatalog!$D94=Variablen!A$2,1,0)</f>
        <v>0</v>
      </c>
      <c r="E94" s="14">
        <f>IF(Fragenkatalog!$D94=Variablen!A$3,1,0)</f>
        <v>0</v>
      </c>
      <c r="F94" s="35">
        <f>IF(Fragenkatalog!$D94="",1,0)</f>
        <v>1</v>
      </c>
      <c r="H94" s="28"/>
    </row>
    <row r="95" spans="1:8" x14ac:dyDescent="0.2">
      <c r="A95" s="34">
        <f>Fragenkatalog!A95</f>
        <v>71</v>
      </c>
      <c r="B95" s="14">
        <f>IF(Fragenkatalog!$D95=Variablen!A$1,1,0)</f>
        <v>0</v>
      </c>
      <c r="C95" s="14">
        <f>IF(Fragenkatalog!$D95=Variablen!A$4,1,0)</f>
        <v>0</v>
      </c>
      <c r="D95" s="14">
        <f>IF(Fragenkatalog!$D95=Variablen!A$2,1,0)</f>
        <v>0</v>
      </c>
      <c r="E95" s="14">
        <f>IF(Fragenkatalog!$D95=Variablen!A$3,1,0)</f>
        <v>0</v>
      </c>
      <c r="F95" s="35">
        <f>IF(Fragenkatalog!$D95="",1,0)</f>
        <v>1</v>
      </c>
      <c r="H95" s="28"/>
    </row>
    <row r="96" spans="1:8" x14ac:dyDescent="0.2">
      <c r="A96" s="34">
        <f>Fragenkatalog!A96</f>
        <v>72</v>
      </c>
      <c r="B96" s="14">
        <f>IF(Fragenkatalog!$D96=Variablen!A$1,1,0)</f>
        <v>0</v>
      </c>
      <c r="C96" s="14">
        <f>IF(Fragenkatalog!$D96=Variablen!A$4,1,0)</f>
        <v>0</v>
      </c>
      <c r="D96" s="14">
        <f>IF(Fragenkatalog!$D96=Variablen!A$2,1,0)</f>
        <v>0</v>
      </c>
      <c r="E96" s="14">
        <f>IF(Fragenkatalog!$D96=Variablen!A$3,1,0)</f>
        <v>0</v>
      </c>
      <c r="F96" s="35">
        <f>IF(Fragenkatalog!$D96="",1,0)</f>
        <v>1</v>
      </c>
      <c r="H96" s="28"/>
    </row>
    <row r="97" spans="1:8" x14ac:dyDescent="0.2">
      <c r="A97" s="34">
        <f>Fragenkatalog!A97</f>
        <v>73</v>
      </c>
      <c r="B97" s="14">
        <f>IF(Fragenkatalog!$D97=Variablen!A$1,1,0)</f>
        <v>0</v>
      </c>
      <c r="C97" s="14">
        <f>IF(Fragenkatalog!$D97=Variablen!A$4,1,0)</f>
        <v>0</v>
      </c>
      <c r="D97" s="14">
        <f>IF(Fragenkatalog!$D97=Variablen!A$2,1,0)</f>
        <v>0</v>
      </c>
      <c r="E97" s="14">
        <f>IF(Fragenkatalog!$D97=Variablen!A$3,1,0)</f>
        <v>0</v>
      </c>
      <c r="F97" s="35">
        <f>IF(Fragenkatalog!$D97="",1,0)</f>
        <v>1</v>
      </c>
      <c r="H97" s="28"/>
    </row>
    <row r="98" spans="1:8" x14ac:dyDescent="0.2">
      <c r="A98" s="34">
        <f>Fragenkatalog!A98</f>
        <v>74</v>
      </c>
      <c r="B98" s="14">
        <f>IF(Fragenkatalog!$D98=Variablen!A$1,1,0)</f>
        <v>0</v>
      </c>
      <c r="C98" s="14">
        <f>IF(Fragenkatalog!$D98=Variablen!A$4,1,0)</f>
        <v>0</v>
      </c>
      <c r="D98" s="14">
        <f>IF(Fragenkatalog!$D98=Variablen!A$2,1,0)</f>
        <v>0</v>
      </c>
      <c r="E98" s="14">
        <f>IF(Fragenkatalog!$D98=Variablen!A$3,1,0)</f>
        <v>0</v>
      </c>
      <c r="F98" s="35">
        <f>IF(Fragenkatalog!$D98="",1,0)</f>
        <v>1</v>
      </c>
      <c r="H98" s="28"/>
    </row>
    <row r="99" spans="1:8" x14ac:dyDescent="0.2">
      <c r="A99" s="34">
        <f>Fragenkatalog!A99</f>
        <v>75</v>
      </c>
      <c r="B99" s="14">
        <f>IF(Fragenkatalog!$D99=Variablen!A$1,1,0)</f>
        <v>0</v>
      </c>
      <c r="C99" s="14">
        <f>IF(Fragenkatalog!$D99=Variablen!A$4,1,0)</f>
        <v>0</v>
      </c>
      <c r="D99" s="14">
        <f>IF(Fragenkatalog!$D99=Variablen!A$2,1,0)</f>
        <v>0</v>
      </c>
      <c r="E99" s="14">
        <f>IF(Fragenkatalog!$D99=Variablen!A$3,1,0)</f>
        <v>0</v>
      </c>
      <c r="F99" s="35">
        <f>IF(Fragenkatalog!$D99="",1,0)</f>
        <v>1</v>
      </c>
      <c r="H99" s="28"/>
    </row>
    <row r="100" spans="1:8" x14ac:dyDescent="0.2">
      <c r="A100" s="39" t="str">
        <f>Fragenkatalog!A100</f>
        <v>SYS.4.1 – Drucker, Kopierer und Multifunktionsgeräte</v>
      </c>
      <c r="B100" s="14"/>
      <c r="C100" s="14"/>
      <c r="D100" s="14"/>
      <c r="E100" s="14"/>
      <c r="F100" s="35"/>
      <c r="H100" s="28"/>
    </row>
    <row r="101" spans="1:8" x14ac:dyDescent="0.2">
      <c r="A101" s="34">
        <f>Fragenkatalog!A101</f>
        <v>76</v>
      </c>
      <c r="B101" s="14">
        <f>IF(Fragenkatalog!$D101=Variablen!A$1,1,0)</f>
        <v>0</v>
      </c>
      <c r="C101" s="14">
        <f>IF(Fragenkatalog!$D101=Variablen!A$4,1,0)</f>
        <v>0</v>
      </c>
      <c r="D101" s="14">
        <f>IF(Fragenkatalog!$D101=Variablen!A$2,1,0)</f>
        <v>0</v>
      </c>
      <c r="E101" s="14">
        <f>IF(Fragenkatalog!$D101=Variablen!A$3,1,0)</f>
        <v>0</v>
      </c>
      <c r="F101" s="35">
        <f>IF(Fragenkatalog!$D101="",1,0)</f>
        <v>1</v>
      </c>
      <c r="H101" s="28"/>
    </row>
    <row r="102" spans="1:8" x14ac:dyDescent="0.2">
      <c r="A102" s="39" t="str">
        <f>Fragenkatalog!A102</f>
        <v>SYS.4.5 – Wechseldatenträger</v>
      </c>
      <c r="B102" s="14"/>
      <c r="C102" s="14"/>
      <c r="D102" s="14"/>
      <c r="E102" s="14"/>
      <c r="F102" s="35"/>
      <c r="H102" s="28"/>
    </row>
    <row r="103" spans="1:8" x14ac:dyDescent="0.2">
      <c r="A103" s="34">
        <f>Fragenkatalog!A103</f>
        <v>77</v>
      </c>
      <c r="B103" s="14">
        <f>IF(Fragenkatalog!$D103=Variablen!A$1,1,0)</f>
        <v>0</v>
      </c>
      <c r="C103" s="14">
        <f>IF(Fragenkatalog!$D103=Variablen!A$4,1,0)</f>
        <v>0</v>
      </c>
      <c r="D103" s="14">
        <f>IF(Fragenkatalog!$D103=Variablen!A$2,1,0)</f>
        <v>0</v>
      </c>
      <c r="E103" s="14">
        <f>IF(Fragenkatalog!$D103=Variablen!A$3,1,0)</f>
        <v>0</v>
      </c>
      <c r="F103" s="35">
        <f>IF(Fragenkatalog!$D103="",1,0)</f>
        <v>1</v>
      </c>
      <c r="H103" s="28"/>
    </row>
    <row r="104" spans="1:8" x14ac:dyDescent="0.2">
      <c r="A104" s="34">
        <f>Fragenkatalog!A104</f>
        <v>78</v>
      </c>
      <c r="B104" s="14">
        <f>IF(Fragenkatalog!$D104=Variablen!A$1,1,0)</f>
        <v>0</v>
      </c>
      <c r="C104" s="14">
        <f>IF(Fragenkatalog!$D104=Variablen!A$4,1,0)</f>
        <v>0</v>
      </c>
      <c r="D104" s="14">
        <f>IF(Fragenkatalog!$D104=Variablen!A$2,1,0)</f>
        <v>0</v>
      </c>
      <c r="E104" s="14">
        <f>IF(Fragenkatalog!$D104=Variablen!A$3,1,0)</f>
        <v>0</v>
      </c>
      <c r="F104" s="35">
        <f>IF(Fragenkatalog!$D104="",1,0)</f>
        <v>1</v>
      </c>
      <c r="H104" s="28"/>
    </row>
    <row r="105" spans="1:8" ht="13.5" thickBot="1" x14ac:dyDescent="0.25">
      <c r="A105" s="36">
        <f>Fragenkatalog!A105</f>
        <v>79</v>
      </c>
      <c r="B105" s="37">
        <f>IF(Fragenkatalog!$D105=Variablen!A$1,1,0)</f>
        <v>0</v>
      </c>
      <c r="C105" s="37">
        <f>IF(Fragenkatalog!$D105=Variablen!A$4,1,0)</f>
        <v>0</v>
      </c>
      <c r="D105" s="37">
        <f>IF(Fragenkatalog!$D105=Variablen!A$2,1,0)</f>
        <v>0</v>
      </c>
      <c r="E105" s="37">
        <f>IF(Fragenkatalog!$D105=Variablen!A$3,1,0)</f>
        <v>0</v>
      </c>
      <c r="F105" s="38">
        <f>IF(Fragenkatalog!$D105="",1,0)</f>
        <v>1</v>
      </c>
      <c r="H105" s="28"/>
    </row>
    <row r="106" spans="1:8" x14ac:dyDescent="0.2">
      <c r="A106" s="31" t="str">
        <f>Fragenkatalog!A106</f>
        <v>NET.1.1 – Netzarchitektur und -design  (für reguläre Arbeitsplätze und Demilitarisierte Zone (DMZ))</v>
      </c>
      <c r="B106" s="32"/>
      <c r="C106" s="32"/>
      <c r="D106" s="32"/>
      <c r="E106" s="32"/>
      <c r="F106" s="33"/>
      <c r="H106" s="28">
        <v>22</v>
      </c>
    </row>
    <row r="107" spans="1:8" x14ac:dyDescent="0.2">
      <c r="A107" s="34">
        <f>Fragenkatalog!A107</f>
        <v>80</v>
      </c>
      <c r="B107" s="14">
        <f>IF(Fragenkatalog!$D107=Variablen!A$1,1,0)</f>
        <v>0</v>
      </c>
      <c r="C107" s="14">
        <f>IF(Fragenkatalog!$D107=Variablen!A$4,1,0)</f>
        <v>0</v>
      </c>
      <c r="D107" s="14">
        <f>IF(Fragenkatalog!$D107=Variablen!A$2,1,0)</f>
        <v>0</v>
      </c>
      <c r="E107" s="14">
        <f>IF(Fragenkatalog!$D107=Variablen!A$3,1,0)</f>
        <v>0</v>
      </c>
      <c r="F107" s="35">
        <f>IF(Fragenkatalog!$D107="",1,0)</f>
        <v>1</v>
      </c>
      <c r="H107" s="28"/>
    </row>
    <row r="108" spans="1:8" x14ac:dyDescent="0.2">
      <c r="A108" s="34">
        <f>Fragenkatalog!A108</f>
        <v>81</v>
      </c>
      <c r="B108" s="14">
        <f>IF(Fragenkatalog!$D108=Variablen!A$1,1,0)</f>
        <v>0</v>
      </c>
      <c r="C108" s="14">
        <f>IF(Fragenkatalog!$D108=Variablen!A$4,1,0)</f>
        <v>0</v>
      </c>
      <c r="D108" s="14">
        <f>IF(Fragenkatalog!$D108=Variablen!A$2,1,0)</f>
        <v>0</v>
      </c>
      <c r="E108" s="14">
        <f>IF(Fragenkatalog!$D108=Variablen!A$3,1,0)</f>
        <v>0</v>
      </c>
      <c r="F108" s="35">
        <f>IF(Fragenkatalog!$D108="",1,0)</f>
        <v>1</v>
      </c>
      <c r="H108" s="28"/>
    </row>
    <row r="109" spans="1:8" x14ac:dyDescent="0.2">
      <c r="A109" s="34">
        <f>Fragenkatalog!A109</f>
        <v>82</v>
      </c>
      <c r="B109" s="14">
        <f>IF(Fragenkatalog!$D109=Variablen!A$1,1,0)</f>
        <v>0</v>
      </c>
      <c r="C109" s="14">
        <f>IF(Fragenkatalog!$D109=Variablen!A$4,1,0)</f>
        <v>0</v>
      </c>
      <c r="D109" s="14">
        <f>IF(Fragenkatalog!$D109=Variablen!A$2,1,0)</f>
        <v>0</v>
      </c>
      <c r="E109" s="14">
        <f>IF(Fragenkatalog!$D109=Variablen!A$3,1,0)</f>
        <v>0</v>
      </c>
      <c r="F109" s="35">
        <f>IF(Fragenkatalog!$D109="",1,0)</f>
        <v>1</v>
      </c>
      <c r="H109" s="28"/>
    </row>
    <row r="110" spans="1:8" x14ac:dyDescent="0.2">
      <c r="A110" s="34">
        <f>Fragenkatalog!A110</f>
        <v>83</v>
      </c>
      <c r="B110" s="14">
        <f>IF(Fragenkatalog!$D110=Variablen!A$1,1,0)</f>
        <v>0</v>
      </c>
      <c r="C110" s="14">
        <f>IF(Fragenkatalog!$D110=Variablen!A$4,1,0)</f>
        <v>0</v>
      </c>
      <c r="D110" s="14">
        <f>IF(Fragenkatalog!$D110=Variablen!A$2,1,0)</f>
        <v>0</v>
      </c>
      <c r="E110" s="14">
        <f>IF(Fragenkatalog!$D110=Variablen!A$3,1,0)</f>
        <v>0</v>
      </c>
      <c r="F110" s="35">
        <f>IF(Fragenkatalog!$D110="",1,0)</f>
        <v>1</v>
      </c>
      <c r="H110" s="28"/>
    </row>
    <row r="111" spans="1:8" x14ac:dyDescent="0.2">
      <c r="A111" s="34">
        <f>Fragenkatalog!A111</f>
        <v>84</v>
      </c>
      <c r="B111" s="14">
        <f>IF(Fragenkatalog!$D111=Variablen!A$1,1,0)</f>
        <v>0</v>
      </c>
      <c r="C111" s="14">
        <f>IF(Fragenkatalog!$D111=Variablen!A$4,1,0)</f>
        <v>0</v>
      </c>
      <c r="D111" s="14">
        <f>IF(Fragenkatalog!$D111=Variablen!A$2,1,0)</f>
        <v>0</v>
      </c>
      <c r="E111" s="14">
        <f>IF(Fragenkatalog!$D111=Variablen!A$3,1,0)</f>
        <v>0</v>
      </c>
      <c r="F111" s="35">
        <f>IF(Fragenkatalog!$D111="",1,0)</f>
        <v>1</v>
      </c>
      <c r="H111" s="28"/>
    </row>
    <row r="112" spans="1:8" x14ac:dyDescent="0.2">
      <c r="A112" s="34">
        <f>Fragenkatalog!A112</f>
        <v>85</v>
      </c>
      <c r="B112" s="14">
        <f>IF(Fragenkatalog!$D112=Variablen!A$1,1,0)</f>
        <v>0</v>
      </c>
      <c r="C112" s="14">
        <f>IF(Fragenkatalog!$D112=Variablen!A$4,1,0)</f>
        <v>0</v>
      </c>
      <c r="D112" s="14">
        <f>IF(Fragenkatalog!$D112=Variablen!A$2,1,0)</f>
        <v>0</v>
      </c>
      <c r="E112" s="14">
        <f>IF(Fragenkatalog!$D112=Variablen!A$3,1,0)</f>
        <v>0</v>
      </c>
      <c r="F112" s="35">
        <f>IF(Fragenkatalog!$D112="",1,0)</f>
        <v>1</v>
      </c>
      <c r="H112" s="28"/>
    </row>
    <row r="113" spans="1:8" x14ac:dyDescent="0.2">
      <c r="A113" s="39" t="str">
        <f>Fragenkatalog!A113</f>
        <v>NET.3.1 – Router und Switches</v>
      </c>
      <c r="B113" s="14"/>
      <c r="C113" s="14"/>
      <c r="D113" s="14"/>
      <c r="E113" s="14"/>
      <c r="F113" s="35"/>
      <c r="H113" s="28"/>
    </row>
    <row r="114" spans="1:8" x14ac:dyDescent="0.2">
      <c r="A114" s="34">
        <f>Fragenkatalog!A114</f>
        <v>86</v>
      </c>
      <c r="B114" s="14">
        <f>IF(Fragenkatalog!$D114=Variablen!A$1,1,0)</f>
        <v>0</v>
      </c>
      <c r="C114" s="14">
        <f>IF(Fragenkatalog!$D114=Variablen!A$4,1,0)</f>
        <v>0</v>
      </c>
      <c r="D114" s="14">
        <f>IF(Fragenkatalog!$D114=Variablen!A$2,1,0)</f>
        <v>0</v>
      </c>
      <c r="E114" s="14">
        <f>IF(Fragenkatalog!$D114=Variablen!A$3,1,0)</f>
        <v>0</v>
      </c>
      <c r="F114" s="35">
        <f>IF(Fragenkatalog!$D114="",1,0)</f>
        <v>1</v>
      </c>
      <c r="H114" s="28"/>
    </row>
    <row r="115" spans="1:8" x14ac:dyDescent="0.2">
      <c r="A115" s="39" t="str">
        <f>Fragenkatalog!A115</f>
        <v>NET.3.2 – Firewall</v>
      </c>
      <c r="B115" s="14"/>
      <c r="C115" s="14"/>
      <c r="D115" s="14"/>
      <c r="E115" s="14"/>
      <c r="F115" s="35"/>
      <c r="H115" s="28"/>
    </row>
    <row r="116" spans="1:8" x14ac:dyDescent="0.2">
      <c r="A116" s="34">
        <f>Fragenkatalog!A116</f>
        <v>87</v>
      </c>
      <c r="B116" s="14">
        <f>IF(Fragenkatalog!$D116=Variablen!A$1,1,0)</f>
        <v>0</v>
      </c>
      <c r="C116" s="14">
        <f>IF(Fragenkatalog!$D116=Variablen!A$4,1,0)</f>
        <v>0</v>
      </c>
      <c r="D116" s="14">
        <f>IF(Fragenkatalog!$D116=Variablen!A$2,1,0)</f>
        <v>0</v>
      </c>
      <c r="E116" s="14">
        <f>IF(Fragenkatalog!$D116=Variablen!A$3,1,0)</f>
        <v>0</v>
      </c>
      <c r="F116" s="35">
        <f>IF(Fragenkatalog!$D116="",1,0)</f>
        <v>1</v>
      </c>
      <c r="H116" s="28"/>
    </row>
    <row r="117" spans="1:8" x14ac:dyDescent="0.2">
      <c r="A117" s="39" t="str">
        <f>Fragenkatalog!A117</f>
        <v>NET.3.3 – VPN</v>
      </c>
      <c r="B117" s="14"/>
      <c r="C117" s="14"/>
      <c r="D117" s="14"/>
      <c r="E117" s="14"/>
      <c r="F117" s="35"/>
      <c r="H117" s="28"/>
    </row>
    <row r="118" spans="1:8" x14ac:dyDescent="0.2">
      <c r="A118" s="34">
        <f>Fragenkatalog!A118</f>
        <v>88</v>
      </c>
      <c r="B118" s="14">
        <f>IF(Fragenkatalog!$D118=Variablen!A$1,1,0)</f>
        <v>0</v>
      </c>
      <c r="C118" s="14">
        <f>IF(Fragenkatalog!$D118=Variablen!A$4,1,0)</f>
        <v>0</v>
      </c>
      <c r="D118" s="14">
        <f>IF(Fragenkatalog!$D118=Variablen!A$2,1,0)</f>
        <v>0</v>
      </c>
      <c r="E118" s="14">
        <f>IF(Fragenkatalog!$D118=Variablen!A$3,1,0)</f>
        <v>0</v>
      </c>
      <c r="F118" s="35">
        <f>IF(Fragenkatalog!$D118="",1,0)</f>
        <v>1</v>
      </c>
      <c r="H118" s="28"/>
    </row>
    <row r="119" spans="1:8" x14ac:dyDescent="0.2">
      <c r="A119" s="34">
        <f>Fragenkatalog!A119</f>
        <v>89</v>
      </c>
      <c r="B119" s="14">
        <f>IF(Fragenkatalog!$D119=Variablen!A$1,1,0)</f>
        <v>0</v>
      </c>
      <c r="C119" s="14">
        <f>IF(Fragenkatalog!$D119=Variablen!A$4,1,0)</f>
        <v>0</v>
      </c>
      <c r="D119" s="14">
        <f>IF(Fragenkatalog!$D119=Variablen!A$2,1,0)</f>
        <v>0</v>
      </c>
      <c r="E119" s="14">
        <f>IF(Fragenkatalog!$D119=Variablen!A$3,1,0)</f>
        <v>0</v>
      </c>
      <c r="F119" s="35">
        <f>IF(Fragenkatalog!$D119="",1,0)</f>
        <v>1</v>
      </c>
      <c r="H119" s="28"/>
    </row>
    <row r="120" spans="1:8" ht="13.5" thickBot="1" x14ac:dyDescent="0.25">
      <c r="A120" s="36">
        <f>Fragenkatalog!A120</f>
        <v>90</v>
      </c>
      <c r="B120" s="37">
        <f>IF(Fragenkatalog!$D120=Variablen!A$1,1,0)</f>
        <v>0</v>
      </c>
      <c r="C120" s="37">
        <f>IF(Fragenkatalog!$D120=Variablen!A$4,1,0)</f>
        <v>0</v>
      </c>
      <c r="D120" s="37">
        <f>IF(Fragenkatalog!$D120=Variablen!A$2,1,0)</f>
        <v>0</v>
      </c>
      <c r="E120" s="37">
        <f>IF(Fragenkatalog!$D120=Variablen!A$3,1,0)</f>
        <v>0</v>
      </c>
      <c r="F120" s="38">
        <f>IF(Fragenkatalog!$D120="",1,0)</f>
        <v>1</v>
      </c>
      <c r="H120" s="28"/>
    </row>
    <row r="121" spans="1:8" x14ac:dyDescent="0.2">
      <c r="A121" s="31" t="str">
        <f>Fragenkatalog!A121</f>
        <v>INF.2 – Rechenzentrum sowie Serverraum</v>
      </c>
      <c r="B121" s="32"/>
      <c r="C121" s="32"/>
      <c r="D121" s="32"/>
      <c r="E121" s="32"/>
      <c r="F121" s="33"/>
      <c r="H121" s="28">
        <v>4</v>
      </c>
    </row>
    <row r="122" spans="1:8" x14ac:dyDescent="0.2">
      <c r="A122" s="34">
        <f>Fragenkatalog!A122</f>
        <v>91</v>
      </c>
      <c r="B122" s="14">
        <f>IF(Fragenkatalog!$D122=Variablen!A$1,1,0)</f>
        <v>0</v>
      </c>
      <c r="C122" s="14">
        <f>IF(Fragenkatalog!$D122=Variablen!A$4,1,0)</f>
        <v>0</v>
      </c>
      <c r="D122" s="14">
        <f>IF(Fragenkatalog!$D122=Variablen!A$2,1,0)</f>
        <v>0</v>
      </c>
      <c r="E122" s="14">
        <f>IF(Fragenkatalog!$D122=Variablen!A$3,1,0)</f>
        <v>0</v>
      </c>
      <c r="F122" s="35">
        <f>IF(Fragenkatalog!$D122="",1,0)</f>
        <v>1</v>
      </c>
      <c r="H122" s="28"/>
    </row>
    <row r="123" spans="1:8" x14ac:dyDescent="0.2">
      <c r="A123" s="39" t="str">
        <f>Fragenkatalog!A123</f>
        <v>INF.9 – Mobiler Arbeitsplatz</v>
      </c>
      <c r="B123" s="14"/>
      <c r="C123" s="14"/>
      <c r="D123" s="14"/>
      <c r="E123" s="14"/>
      <c r="F123" s="35"/>
      <c r="H123" s="28"/>
    </row>
    <row r="124" spans="1:8" ht="13.5" thickBot="1" x14ac:dyDescent="0.25">
      <c r="A124" s="36">
        <f>Fragenkatalog!A124</f>
        <v>92</v>
      </c>
      <c r="B124" s="37">
        <f>IF(Fragenkatalog!$D124=Variablen!A$1,1,0)</f>
        <v>0</v>
      </c>
      <c r="C124" s="37">
        <f>IF(Fragenkatalog!$D124=Variablen!A$4,1,0)</f>
        <v>0</v>
      </c>
      <c r="D124" s="37">
        <f>IF(Fragenkatalog!$D124=Variablen!A$2,1,0)</f>
        <v>0</v>
      </c>
      <c r="E124" s="37">
        <f>IF(Fragenkatalog!$D124=Variablen!A$3,1,0)</f>
        <v>0</v>
      </c>
      <c r="F124" s="38">
        <f>IF(Fragenkatalog!$D124="",1,0)</f>
        <v>1</v>
      </c>
      <c r="H124" s="28"/>
    </row>
    <row r="125" spans="1:8" x14ac:dyDescent="0.2">
      <c r="A125" s="28"/>
      <c r="H125" s="28"/>
    </row>
    <row r="126" spans="1:8" x14ac:dyDescent="0.2">
      <c r="A126" s="28"/>
      <c r="H126" s="28"/>
    </row>
    <row r="127" spans="1:8" x14ac:dyDescent="0.2">
      <c r="A127" s="40" t="s">
        <v>168</v>
      </c>
      <c r="B127">
        <f t="shared" ref="B127:E127" si="0">SUM(B2:B126)</f>
        <v>0</v>
      </c>
      <c r="C127">
        <f>SUM(C2:C126)</f>
        <v>0</v>
      </c>
      <c r="D127">
        <f t="shared" si="0"/>
        <v>0</v>
      </c>
      <c r="E127">
        <f t="shared" si="0"/>
        <v>0</v>
      </c>
      <c r="F127">
        <f>SUM(F2:F126)</f>
        <v>92</v>
      </c>
      <c r="G127" s="30">
        <f>SUM(B127:F127)</f>
        <v>92</v>
      </c>
      <c r="H127" s="28">
        <v>184</v>
      </c>
    </row>
    <row r="128" spans="1:8" x14ac:dyDescent="0.2">
      <c r="A128" s="28"/>
      <c r="H128" s="28"/>
    </row>
    <row r="129" spans="1:8" x14ac:dyDescent="0.2">
      <c r="A129" s="28"/>
      <c r="H129" s="28"/>
    </row>
    <row r="130" spans="1:8" x14ac:dyDescent="0.2">
      <c r="A130" s="28"/>
      <c r="H130" s="28"/>
    </row>
    <row r="131" spans="1:8" x14ac:dyDescent="0.2">
      <c r="A131" s="40" t="s">
        <v>169</v>
      </c>
      <c r="B131" s="30" t="s">
        <v>167</v>
      </c>
      <c r="C131" s="29" t="s">
        <v>170</v>
      </c>
      <c r="D131" s="29" t="s">
        <v>204</v>
      </c>
      <c r="E131" s="29" t="s">
        <v>33</v>
      </c>
      <c r="H131" s="28"/>
    </row>
    <row r="132" spans="1:8" x14ac:dyDescent="0.2">
      <c r="A132" s="41" t="s">
        <v>171</v>
      </c>
      <c r="B132" s="28">
        <v>4</v>
      </c>
      <c r="C132" s="28">
        <f>SUM(B122:C124)*2+SUM(D122:D124)</f>
        <v>0</v>
      </c>
      <c r="D132" s="42">
        <f t="shared" ref="D132:D141" si="1">C132/B132</f>
        <v>0</v>
      </c>
      <c r="H132" s="28"/>
    </row>
    <row r="133" spans="1:8" x14ac:dyDescent="0.2">
      <c r="A133" s="41" t="s">
        <v>172</v>
      </c>
      <c r="B133" s="28">
        <v>22</v>
      </c>
      <c r="C133" s="28">
        <f>SUM(B107:C120)*2+SUM(D107:D120)</f>
        <v>0</v>
      </c>
      <c r="D133" s="42">
        <f t="shared" si="1"/>
        <v>0</v>
      </c>
      <c r="H133" s="28"/>
    </row>
    <row r="134" spans="1:8" x14ac:dyDescent="0.2">
      <c r="A134" s="41" t="s">
        <v>173</v>
      </c>
      <c r="B134" s="28">
        <v>44</v>
      </c>
      <c r="C134" s="28">
        <f>SUM(B78:C105)*2+SUM(D78:D105)</f>
        <v>0</v>
      </c>
      <c r="D134" s="42">
        <f t="shared" si="1"/>
        <v>0</v>
      </c>
      <c r="H134" s="28"/>
    </row>
    <row r="135" spans="1:8" x14ac:dyDescent="0.2">
      <c r="A135" s="41" t="s">
        <v>174</v>
      </c>
      <c r="B135" s="28">
        <v>20</v>
      </c>
      <c r="C135" s="28">
        <f>SUM(B64:C76)*2+SUM(D64:D76)</f>
        <v>0</v>
      </c>
      <c r="D135" s="42">
        <f t="shared" si="1"/>
        <v>0</v>
      </c>
      <c r="H135" s="28"/>
    </row>
    <row r="136" spans="1:8" x14ac:dyDescent="0.2">
      <c r="A136" s="41" t="s">
        <v>175</v>
      </c>
      <c r="B136" s="28">
        <v>12</v>
      </c>
      <c r="C136" s="28">
        <f>SUM(B56:C62)*2+SUM(D56:D62)</f>
        <v>0</v>
      </c>
      <c r="D136" s="42">
        <f t="shared" si="1"/>
        <v>0</v>
      </c>
      <c r="H136" s="28"/>
    </row>
    <row r="137" spans="1:8" x14ac:dyDescent="0.2">
      <c r="A137" s="41" t="s">
        <v>176</v>
      </c>
      <c r="B137" s="28">
        <v>36</v>
      </c>
      <c r="C137" s="28">
        <f>SUM(B33:C54)*2+SUM(D33:D54)</f>
        <v>0</v>
      </c>
      <c r="D137" s="42">
        <f t="shared" si="1"/>
        <v>0</v>
      </c>
      <c r="H137" s="28"/>
    </row>
    <row r="138" spans="1:8" x14ac:dyDescent="0.2">
      <c r="A138" s="41" t="s">
        <v>177</v>
      </c>
      <c r="B138" s="28">
        <v>14</v>
      </c>
      <c r="C138" s="28">
        <f>SUM(B24:C31)*2+SUM(D24:D31)</f>
        <v>0</v>
      </c>
      <c r="D138" s="42">
        <f t="shared" si="1"/>
        <v>0</v>
      </c>
      <c r="H138" s="28"/>
    </row>
    <row r="139" spans="1:8" x14ac:dyDescent="0.2">
      <c r="A139" s="41" t="s">
        <v>178</v>
      </c>
      <c r="B139" s="28">
        <v>24</v>
      </c>
      <c r="C139" s="28">
        <f>SUM(B8:C22)*2+SUM(D8:D22)</f>
        <v>0</v>
      </c>
      <c r="D139" s="42">
        <f t="shared" si="1"/>
        <v>0</v>
      </c>
      <c r="H139" s="28"/>
    </row>
    <row r="140" spans="1:8" x14ac:dyDescent="0.2">
      <c r="A140" s="41" t="s">
        <v>179</v>
      </c>
      <c r="B140" s="28">
        <v>8</v>
      </c>
      <c r="C140" s="28">
        <f>SUM(B3:C6)*2+SUM(D3:D6)</f>
        <v>0</v>
      </c>
      <c r="D140" s="42">
        <f>C140/B140</f>
        <v>0</v>
      </c>
      <c r="H140" s="28"/>
    </row>
    <row r="141" spans="1:8" x14ac:dyDescent="0.2">
      <c r="A141" s="43" t="s">
        <v>168</v>
      </c>
      <c r="B141" s="29">
        <f>SUM(B132:B140)</f>
        <v>184</v>
      </c>
      <c r="C141" s="29">
        <f t="shared" ref="C141" si="2">SUM(C132:C140)</f>
        <v>0</v>
      </c>
      <c r="D141" s="66">
        <f t="shared" si="1"/>
        <v>0</v>
      </c>
      <c r="E141" s="69">
        <f>100%-D141</f>
        <v>1</v>
      </c>
      <c r="H141" s="28"/>
    </row>
    <row r="142" spans="1:8" x14ac:dyDescent="0.2">
      <c r="A142" s="28"/>
      <c r="H142" s="28"/>
    </row>
    <row r="143" spans="1:8" x14ac:dyDescent="0.2">
      <c r="A143" s="28"/>
      <c r="H143" s="28"/>
    </row>
    <row r="144" spans="1:8" x14ac:dyDescent="0.2">
      <c r="A144" s="40" t="s">
        <v>169</v>
      </c>
      <c r="B144" s="29" t="s">
        <v>31</v>
      </c>
      <c r="C144" s="29" t="s">
        <v>34</v>
      </c>
      <c r="D144" s="29" t="s">
        <v>32</v>
      </c>
      <c r="E144" s="29" t="s">
        <v>33</v>
      </c>
      <c r="F144" s="29" t="s">
        <v>166</v>
      </c>
      <c r="H144" s="28"/>
    </row>
    <row r="145" spans="1:8" x14ac:dyDescent="0.2">
      <c r="A145" s="41" t="s">
        <v>171</v>
      </c>
      <c r="B145">
        <f>SUM(B122:B124)</f>
        <v>0</v>
      </c>
      <c r="C145">
        <f t="shared" ref="C145:F145" si="3">SUM(C122:C124)</f>
        <v>0</v>
      </c>
      <c r="D145">
        <f t="shared" si="3"/>
        <v>0</v>
      </c>
      <c r="E145">
        <f t="shared" si="3"/>
        <v>0</v>
      </c>
      <c r="F145">
        <f t="shared" si="3"/>
        <v>2</v>
      </c>
      <c r="H145" s="28"/>
    </row>
    <row r="146" spans="1:8" x14ac:dyDescent="0.2">
      <c r="A146" s="41" t="s">
        <v>172</v>
      </c>
      <c r="B146">
        <f>SUM(B107:B120)</f>
        <v>0</v>
      </c>
      <c r="C146">
        <f t="shared" ref="C146:F146" si="4">SUM(C107:C120)</f>
        <v>0</v>
      </c>
      <c r="D146">
        <f t="shared" si="4"/>
        <v>0</v>
      </c>
      <c r="E146">
        <f t="shared" si="4"/>
        <v>0</v>
      </c>
      <c r="F146">
        <f t="shared" si="4"/>
        <v>11</v>
      </c>
      <c r="H146" s="28"/>
    </row>
    <row r="147" spans="1:8" x14ac:dyDescent="0.2">
      <c r="A147" s="41" t="s">
        <v>173</v>
      </c>
      <c r="B147">
        <f>SUM(B78:B105)</f>
        <v>0</v>
      </c>
      <c r="C147">
        <f t="shared" ref="C147:F147" si="5">SUM(C78:C105)</f>
        <v>0</v>
      </c>
      <c r="D147">
        <f t="shared" si="5"/>
        <v>0</v>
      </c>
      <c r="E147">
        <f t="shared" si="5"/>
        <v>0</v>
      </c>
      <c r="F147">
        <f t="shared" si="5"/>
        <v>22</v>
      </c>
      <c r="H147" s="28"/>
    </row>
    <row r="148" spans="1:8" x14ac:dyDescent="0.2">
      <c r="A148" s="41" t="s">
        <v>174</v>
      </c>
      <c r="B148">
        <f>SUM(B64:B76)</f>
        <v>0</v>
      </c>
      <c r="C148">
        <f t="shared" ref="C148:F148" si="6">SUM(C64:C76)</f>
        <v>0</v>
      </c>
      <c r="D148">
        <f t="shared" si="6"/>
        <v>0</v>
      </c>
      <c r="E148">
        <f t="shared" si="6"/>
        <v>0</v>
      </c>
      <c r="F148">
        <f t="shared" si="6"/>
        <v>10</v>
      </c>
      <c r="H148" s="28"/>
    </row>
    <row r="149" spans="1:8" x14ac:dyDescent="0.2">
      <c r="A149" s="41" t="s">
        <v>175</v>
      </c>
      <c r="B149">
        <f>SUM(B56:B62)</f>
        <v>0</v>
      </c>
      <c r="C149">
        <f t="shared" ref="C149:F149" si="7">SUM(C56:C62)</f>
        <v>0</v>
      </c>
      <c r="D149">
        <f t="shared" si="7"/>
        <v>0</v>
      </c>
      <c r="E149">
        <f t="shared" si="7"/>
        <v>0</v>
      </c>
      <c r="F149">
        <f t="shared" si="7"/>
        <v>6</v>
      </c>
      <c r="H149" s="28"/>
    </row>
    <row r="150" spans="1:8" x14ac:dyDescent="0.2">
      <c r="A150" s="41" t="s">
        <v>176</v>
      </c>
      <c r="B150">
        <f>SUM(B33:B54)</f>
        <v>0</v>
      </c>
      <c r="C150">
        <f t="shared" ref="C150:F150" si="8">SUM(C33:C54)</f>
        <v>0</v>
      </c>
      <c r="D150">
        <f t="shared" si="8"/>
        <v>0</v>
      </c>
      <c r="E150">
        <f t="shared" si="8"/>
        <v>0</v>
      </c>
      <c r="F150">
        <f t="shared" si="8"/>
        <v>18</v>
      </c>
      <c r="H150" s="28"/>
    </row>
    <row r="151" spans="1:8" x14ac:dyDescent="0.2">
      <c r="A151" s="41" t="s">
        <v>177</v>
      </c>
      <c r="B151">
        <f>SUM(B24:B31)</f>
        <v>0</v>
      </c>
      <c r="C151">
        <f t="shared" ref="C151:F151" si="9">SUM(C24:C31)</f>
        <v>0</v>
      </c>
      <c r="D151">
        <f t="shared" si="9"/>
        <v>0</v>
      </c>
      <c r="E151">
        <f t="shared" si="9"/>
        <v>0</v>
      </c>
      <c r="F151">
        <f t="shared" si="9"/>
        <v>7</v>
      </c>
      <c r="H151" s="28"/>
    </row>
    <row r="152" spans="1:8" x14ac:dyDescent="0.2">
      <c r="A152" s="41" t="s">
        <v>178</v>
      </c>
      <c r="B152">
        <f>SUM(B8:B22)</f>
        <v>0</v>
      </c>
      <c r="C152">
        <f t="shared" ref="C152:F152" si="10">SUM(C8:C22)</f>
        <v>0</v>
      </c>
      <c r="D152">
        <f t="shared" si="10"/>
        <v>0</v>
      </c>
      <c r="E152">
        <f t="shared" si="10"/>
        <v>0</v>
      </c>
      <c r="F152">
        <f t="shared" si="10"/>
        <v>12</v>
      </c>
      <c r="H152" s="28"/>
    </row>
    <row r="153" spans="1:8" x14ac:dyDescent="0.2">
      <c r="A153" s="41" t="s">
        <v>179</v>
      </c>
      <c r="B153">
        <f>SUM(B3:B6)</f>
        <v>0</v>
      </c>
      <c r="C153">
        <f t="shared" ref="C153:F153" si="11">SUM(C3:C6)</f>
        <v>0</v>
      </c>
      <c r="D153">
        <f t="shared" si="11"/>
        <v>0</v>
      </c>
      <c r="E153">
        <f t="shared" si="11"/>
        <v>0</v>
      </c>
      <c r="F153">
        <f t="shared" si="11"/>
        <v>4</v>
      </c>
      <c r="H153" s="28"/>
    </row>
    <row r="154" spans="1:8" s="30" customFormat="1" x14ac:dyDescent="0.2">
      <c r="A154" s="43" t="s">
        <v>168</v>
      </c>
      <c r="B154" s="30">
        <f>SUM(B145:B153)</f>
        <v>0</v>
      </c>
      <c r="C154" s="30">
        <f t="shared" ref="C154:F154" si="12">SUM(C145:C153)</f>
        <v>0</v>
      </c>
      <c r="D154" s="30">
        <f t="shared" si="12"/>
        <v>0</v>
      </c>
      <c r="E154" s="30">
        <f t="shared" si="12"/>
        <v>0</v>
      </c>
      <c r="F154" s="30">
        <f t="shared" si="12"/>
        <v>92</v>
      </c>
    </row>
    <row r="160" spans="1:8" x14ac:dyDescent="0.2">
      <c r="B160" s="30" t="s">
        <v>205</v>
      </c>
      <c r="C160" s="29" t="s">
        <v>206</v>
      </c>
      <c r="D160" s="29" t="s">
        <v>205</v>
      </c>
    </row>
    <row r="161" spans="2:8" x14ac:dyDescent="0.2">
      <c r="B161" s="67"/>
      <c r="C161" s="67">
        <f>D141</f>
        <v>0</v>
      </c>
      <c r="D161" s="68">
        <v>40</v>
      </c>
      <c r="F161" t="s">
        <v>315</v>
      </c>
      <c r="H161" t="s">
        <v>319</v>
      </c>
    </row>
    <row r="162" spans="2:8" x14ac:dyDescent="0.2">
      <c r="B162" s="67"/>
      <c r="C162" s="67"/>
      <c r="D162" s="68">
        <v>25</v>
      </c>
      <c r="F162" t="s">
        <v>316</v>
      </c>
      <c r="H162" t="s">
        <v>322</v>
      </c>
    </row>
    <row r="163" spans="2:8" x14ac:dyDescent="0.2">
      <c r="B163" s="67">
        <f>C161</f>
        <v>0</v>
      </c>
      <c r="C163" s="67">
        <v>0</v>
      </c>
      <c r="D163" s="68">
        <v>15</v>
      </c>
      <c r="F163" t="s">
        <v>317</v>
      </c>
      <c r="H163" t="s">
        <v>320</v>
      </c>
    </row>
    <row r="164" spans="2:8" x14ac:dyDescent="0.2">
      <c r="B164" s="67"/>
      <c r="C164" s="67">
        <f>E141</f>
        <v>1</v>
      </c>
      <c r="D164" s="68">
        <v>20</v>
      </c>
      <c r="F164" t="s">
        <v>318</v>
      </c>
      <c r="H164" t="s">
        <v>321</v>
      </c>
    </row>
    <row r="165" spans="2:8" x14ac:dyDescent="0.2">
      <c r="B165" s="67"/>
      <c r="C165" s="67"/>
      <c r="D165" s="68"/>
    </row>
    <row r="166" spans="2:8" x14ac:dyDescent="0.2">
      <c r="B166" s="67"/>
      <c r="C166" s="67">
        <f>SUM(C161:C164)</f>
        <v>1</v>
      </c>
      <c r="D166" s="68">
        <f>SUM(D161:D165)</f>
        <v>100</v>
      </c>
    </row>
  </sheetData>
  <conditionalFormatting sqref="B3:F124">
    <cfRule type="cellIs" dxfId="0" priority="1" operator="equal">
      <formula>1</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18" sqref="D18"/>
    </sheetView>
  </sheetViews>
  <sheetFormatPr baseColWidth="10" defaultRowHeight="12.75" x14ac:dyDescent="0.2"/>
  <sheetData>
    <row r="1" spans="1:1" ht="15" x14ac:dyDescent="0.2">
      <c r="A1" s="1" t="s">
        <v>31</v>
      </c>
    </row>
    <row r="2" spans="1:1" ht="15" x14ac:dyDescent="0.2">
      <c r="A2" s="1" t="s">
        <v>32</v>
      </c>
    </row>
    <row r="3" spans="1:1" ht="15" x14ac:dyDescent="0.2">
      <c r="A3" s="1" t="s">
        <v>33</v>
      </c>
    </row>
    <row r="4" spans="1:1" ht="15" x14ac:dyDescent="0.2">
      <c r="A4" s="1" t="s">
        <v>34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Deckblatt</vt:lpstr>
      <vt:lpstr>Einführung</vt:lpstr>
      <vt:lpstr>Fragenkatalog</vt:lpstr>
      <vt:lpstr>Grafische Auswertung</vt:lpstr>
      <vt:lpstr>Auswertung</vt:lpstr>
      <vt:lpstr>Variablen</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Schneil, Eduard (CSBW)</dc:creator>
  <cp:lastModifiedBy>Schneil, Eduard (CSBW)</cp:lastModifiedBy>
  <cp:lastPrinted>2023-04-13T08:01:35Z</cp:lastPrinted>
  <dcterms:created xsi:type="dcterms:W3CDTF">2023-03-23T13:07:58Z</dcterms:created>
  <dcterms:modified xsi:type="dcterms:W3CDTF">2023-12-05T10:31:20Z</dcterms:modified>
</cp:coreProperties>
</file>